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firstSheet="1" activeTab="1"/>
  </bookViews>
  <sheets>
    <sheet name="зміст" sheetId="1" r:id="rId1"/>
    <sheet name="9_2" sheetId="2" r:id="rId2"/>
    <sheet name="Z9_2" sheetId="3" state="hidden" r:id="rId3"/>
  </sheets>
  <externalReferences>
    <externalReference r:id="rId6"/>
  </externalReference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'Z9_2'!$A$1:$D$28</definedName>
    <definedName name="_xlnm.Print_Area" localSheetId="1">'9_2'!$A$1:$P$38</definedName>
  </definedNames>
  <calcPr fullCalcOnLoad="1"/>
</workbook>
</file>

<file path=xl/sharedStrings.xml><?xml version="1.0" encoding="utf-8"?>
<sst xmlns="http://schemas.openxmlformats.org/spreadsheetml/2006/main" count="148" uniqueCount="133">
  <si>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</si>
  <si>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</si>
  <si>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</si>
  <si>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</si>
  <si>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</si>
  <si>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</si>
  <si>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</si>
  <si>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</si>
  <si>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</si>
  <si>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</si>
  <si>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</si>
  <si>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</si>
  <si>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</si>
  <si>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</si>
  <si>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</si>
  <si>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</si>
  <si>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</si>
  <si>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</si>
  <si>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</si>
  <si>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</si>
  <si>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</si>
  <si>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</si>
  <si>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</si>
  <si>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</si>
  <si>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</si>
  <si>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</si>
  <si>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</si>
  <si>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</si>
  <si>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</si>
  <si>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</si>
  <si>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</si>
  <si>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</si>
  <si>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</si>
  <si>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</si>
  <si>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</si>
  <si>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</si>
  <si>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</si>
  <si>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</si>
  <si>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</si>
  <si>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</si>
  <si>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</si>
  <si>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</si>
  <si>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</si>
  <si>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</si>
  <si>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</si>
  <si>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</si>
  <si>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</si>
  <si>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</si>
  <si>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</si>
  <si>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</si>
  <si>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</si>
  <si>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</si>
  <si>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</si>
  <si>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</si>
  <si>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</si>
  <si>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</si>
  <si>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</si>
  <si>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</si>
  <si>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</si>
  <si>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</si>
  <si>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</si>
  <si>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</si>
  <si>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</si>
  <si>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</si>
  <si>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</si>
  <si>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</si>
  <si>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</si>
  <si>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</si>
  <si>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</si>
  <si>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</si>
  <si>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</si>
  <si>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</si>
  <si>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</si>
  <si>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</si>
  <si>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</si>
  <si>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</si>
  <si>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</si>
  <si>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</si>
  <si>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</si>
  <si>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</si>
  <si>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</si>
  <si>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</si>
  <si>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</si>
  <si>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</si>
  <si>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</si>
  <si>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</si>
  <si>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</si>
  <si>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</si>
  <si>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</si>
  <si>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</si>
  <si>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</si>
  <si>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</si>
  <si>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I півріччя 2015</t>
  </si>
  <si>
    <t>I півріччя 2016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</si>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</sst>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3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72" fontId="4" fillId="0" borderId="0" xfId="0" applyNumberFormat="1" applyFont="1" applyAlignment="1">
      <alignment/>
    </xf>
    <xf numFmtId="1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/>
    </xf>
    <xf numFmtId="1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" fontId="5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9_2"/>
      <sheetName val="Z9_2"/>
    </sheetNames>
    <sheetDataSet>
      <sheetData sheetId="1">
        <row r="8">
          <cell r="D8">
            <v>0</v>
          </cell>
          <cell r="F8">
            <v>0</v>
          </cell>
          <cell r="J8">
            <v>0</v>
          </cell>
          <cell r="N8">
            <v>0</v>
          </cell>
          <cell r="P8">
            <v>0</v>
          </cell>
        </row>
        <row r="9">
          <cell r="D9">
            <v>4780</v>
          </cell>
          <cell r="F9">
            <v>280</v>
          </cell>
          <cell r="J9">
            <v>3</v>
          </cell>
          <cell r="N9">
            <v>283</v>
          </cell>
          <cell r="P9">
            <v>5.920502092050209</v>
          </cell>
        </row>
        <row r="10">
          <cell r="D10">
            <v>2127</v>
          </cell>
          <cell r="F10">
            <v>91</v>
          </cell>
          <cell r="J10">
            <v>3</v>
          </cell>
          <cell r="N10">
            <v>94</v>
          </cell>
          <cell r="P10">
            <v>4.419370004701458</v>
          </cell>
        </row>
        <row r="11">
          <cell r="D11">
            <v>14988</v>
          </cell>
          <cell r="F11">
            <v>1691</v>
          </cell>
          <cell r="J11">
            <v>7</v>
          </cell>
          <cell r="N11">
            <v>1698</v>
          </cell>
          <cell r="P11">
            <v>11.32906325060048</v>
          </cell>
        </row>
        <row r="12">
          <cell r="D12">
            <v>8542</v>
          </cell>
          <cell r="F12">
            <v>110</v>
          </cell>
          <cell r="J12">
            <v>3</v>
          </cell>
          <cell r="N12">
            <v>113</v>
          </cell>
          <cell r="P12">
            <v>1.3228752048700538</v>
          </cell>
        </row>
        <row r="13">
          <cell r="D13">
            <v>4089</v>
          </cell>
          <cell r="F13">
            <v>187</v>
          </cell>
          <cell r="J13">
            <v>1</v>
          </cell>
          <cell r="N13">
            <v>188</v>
          </cell>
          <cell r="P13">
            <v>4.597701149425287</v>
          </cell>
        </row>
        <row r="14">
          <cell r="D14">
            <v>2985</v>
          </cell>
          <cell r="F14">
            <v>246</v>
          </cell>
          <cell r="J14">
            <v>6</v>
          </cell>
          <cell r="N14">
            <v>252</v>
          </cell>
          <cell r="P14">
            <v>8.442211055276381</v>
          </cell>
        </row>
        <row r="15">
          <cell r="D15">
            <v>8837</v>
          </cell>
          <cell r="F15">
            <v>530</v>
          </cell>
          <cell r="J15">
            <v>8</v>
          </cell>
          <cell r="N15">
            <v>538</v>
          </cell>
          <cell r="P15">
            <v>6.088038927237751</v>
          </cell>
        </row>
        <row r="16">
          <cell r="D16">
            <v>2845</v>
          </cell>
          <cell r="F16">
            <v>129</v>
          </cell>
          <cell r="J16">
            <v>5</v>
          </cell>
          <cell r="N16">
            <v>134</v>
          </cell>
          <cell r="P16">
            <v>4.710017574692443</v>
          </cell>
        </row>
        <row r="17">
          <cell r="D17">
            <v>7825</v>
          </cell>
          <cell r="F17">
            <v>436</v>
          </cell>
          <cell r="J17">
            <v>2</v>
          </cell>
          <cell r="N17">
            <v>438</v>
          </cell>
          <cell r="P17">
            <v>5.597444089456869</v>
          </cell>
        </row>
        <row r="18">
          <cell r="D18">
            <v>3370</v>
          </cell>
          <cell r="F18">
            <v>160</v>
          </cell>
          <cell r="J18">
            <v>2</v>
          </cell>
          <cell r="N18">
            <v>162</v>
          </cell>
          <cell r="P18">
            <v>4.807121661721069</v>
          </cell>
        </row>
        <row r="19">
          <cell r="D19">
            <v>1972</v>
          </cell>
          <cell r="F19">
            <v>68</v>
          </cell>
          <cell r="J19">
            <v>0</v>
          </cell>
          <cell r="N19">
            <v>68</v>
          </cell>
          <cell r="P19">
            <v>3.4482758620689653</v>
          </cell>
        </row>
        <row r="20">
          <cell r="D20">
            <v>7245</v>
          </cell>
          <cell r="F20">
            <v>452</v>
          </cell>
          <cell r="J20">
            <v>6</v>
          </cell>
          <cell r="N20">
            <v>458</v>
          </cell>
          <cell r="P20">
            <v>6.3216011042098</v>
          </cell>
        </row>
        <row r="21">
          <cell r="D21">
            <v>4051</v>
          </cell>
          <cell r="F21">
            <v>177</v>
          </cell>
          <cell r="J21">
            <v>5</v>
          </cell>
          <cell r="N21">
            <v>182</v>
          </cell>
          <cell r="P21">
            <v>4.492717847445075</v>
          </cell>
        </row>
        <row r="22">
          <cell r="D22">
            <v>10393</v>
          </cell>
          <cell r="F22">
            <v>732</v>
          </cell>
          <cell r="J22">
            <v>16</v>
          </cell>
          <cell r="N22">
            <v>748</v>
          </cell>
          <cell r="P22">
            <v>7.197151929183104</v>
          </cell>
        </row>
        <row r="23">
          <cell r="D23">
            <v>5262</v>
          </cell>
          <cell r="F23">
            <v>235</v>
          </cell>
          <cell r="J23">
            <v>2</v>
          </cell>
          <cell r="N23">
            <v>237</v>
          </cell>
          <cell r="P23">
            <v>4.503990877993158</v>
          </cell>
        </row>
        <row r="24">
          <cell r="D24">
            <v>2801</v>
          </cell>
          <cell r="F24">
            <v>128</v>
          </cell>
          <cell r="J24">
            <v>4</v>
          </cell>
          <cell r="N24">
            <v>132</v>
          </cell>
          <cell r="P24">
            <v>4.712602641913603</v>
          </cell>
        </row>
        <row r="25">
          <cell r="D25">
            <v>2835</v>
          </cell>
          <cell r="F25">
            <v>143</v>
          </cell>
          <cell r="J25">
            <v>1</v>
          </cell>
          <cell r="N25">
            <v>144</v>
          </cell>
          <cell r="P25">
            <v>5.079365079365079</v>
          </cell>
        </row>
        <row r="26">
          <cell r="D26">
            <v>2365</v>
          </cell>
          <cell r="F26">
            <v>78</v>
          </cell>
          <cell r="J26">
            <v>4</v>
          </cell>
          <cell r="N26">
            <v>82</v>
          </cell>
          <cell r="P26">
            <v>3.46723044397463</v>
          </cell>
        </row>
        <row r="27">
          <cell r="D27">
            <v>14856</v>
          </cell>
          <cell r="F27">
            <v>620</v>
          </cell>
          <cell r="J27">
            <v>28</v>
          </cell>
          <cell r="N27">
            <v>648</v>
          </cell>
          <cell r="P27">
            <v>4.361873990306947</v>
          </cell>
        </row>
        <row r="28">
          <cell r="D28">
            <v>4318</v>
          </cell>
          <cell r="F28">
            <v>192</v>
          </cell>
          <cell r="J28">
            <v>0</v>
          </cell>
          <cell r="N28">
            <v>192</v>
          </cell>
          <cell r="P28">
            <v>4.44650301065308</v>
          </cell>
        </row>
        <row r="29">
          <cell r="D29">
            <v>3281</v>
          </cell>
          <cell r="F29">
            <v>107</v>
          </cell>
          <cell r="J29">
            <v>1</v>
          </cell>
          <cell r="N29">
            <v>108</v>
          </cell>
          <cell r="P29">
            <v>3.291679366046937</v>
          </cell>
        </row>
        <row r="30">
          <cell r="D30">
            <v>4001</v>
          </cell>
          <cell r="F30">
            <v>196</v>
          </cell>
          <cell r="J30">
            <v>2</v>
          </cell>
          <cell r="N30">
            <v>198</v>
          </cell>
          <cell r="P30">
            <v>4.948762809297675</v>
          </cell>
        </row>
        <row r="31">
          <cell r="D31">
            <v>1974</v>
          </cell>
          <cell r="F31">
            <v>102</v>
          </cell>
          <cell r="J31">
            <v>1</v>
          </cell>
          <cell r="N31">
            <v>103</v>
          </cell>
          <cell r="P31">
            <v>5.2178318135764945</v>
          </cell>
        </row>
        <row r="32">
          <cell r="D32">
            <v>3182</v>
          </cell>
          <cell r="F32">
            <v>113</v>
          </cell>
          <cell r="J32">
            <v>6</v>
          </cell>
          <cell r="N32">
            <v>119</v>
          </cell>
          <cell r="P32">
            <v>3.739786297925833</v>
          </cell>
        </row>
        <row r="33">
          <cell r="D33">
            <v>15485</v>
          </cell>
          <cell r="F33">
            <v>989</v>
          </cell>
          <cell r="J33">
            <v>10</v>
          </cell>
          <cell r="N33">
            <v>999</v>
          </cell>
          <cell r="P33">
            <v>6.451404585082337</v>
          </cell>
        </row>
        <row r="34">
          <cell r="D34">
            <v>0</v>
          </cell>
          <cell r="F34">
            <v>0</v>
          </cell>
          <cell r="J34">
            <v>0</v>
          </cell>
          <cell r="N34">
            <v>0</v>
          </cell>
          <cell r="P34">
            <v>0</v>
          </cell>
        </row>
        <row r="35">
          <cell r="D35">
            <v>144409</v>
          </cell>
          <cell r="F35">
            <v>8192</v>
          </cell>
          <cell r="J35">
            <v>126</v>
          </cell>
          <cell r="N35">
            <v>8318</v>
          </cell>
          <cell r="P35">
            <v>5.760028807068812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4" t="s">
        <v>0</v>
      </c>
      <c r="B1" s="14" t="s">
        <v>1</v>
      </c>
    </row>
    <row r="2" spans="1:2" ht="15.75">
      <c r="A2" s="14"/>
      <c r="B2" s="15"/>
    </row>
    <row r="3" spans="1:2" ht="15.75">
      <c r="A3" s="14" t="s">
        <v>2</v>
      </c>
      <c r="B3" s="14" t="s">
        <v>3</v>
      </c>
    </row>
    <row r="4" spans="1:2" ht="15.75">
      <c r="A4" s="14"/>
      <c r="B4" s="15"/>
    </row>
    <row r="5" spans="1:2" ht="15.75">
      <c r="A5" s="14" t="s">
        <v>4</v>
      </c>
      <c r="B5" s="14" t="s">
        <v>5</v>
      </c>
    </row>
    <row r="6" spans="1:2" ht="15.75">
      <c r="A6" s="14"/>
      <c r="B6" s="15"/>
    </row>
    <row r="7" spans="1:2" ht="15.75">
      <c r="A7" s="14" t="s">
        <v>6</v>
      </c>
      <c r="B7" s="14" t="s">
        <v>7</v>
      </c>
    </row>
    <row r="8" spans="1:2" ht="15.75">
      <c r="A8" s="14"/>
      <c r="B8" s="15"/>
    </row>
    <row r="9" spans="1:2" ht="15.75">
      <c r="A9" s="14" t="s">
        <v>8</v>
      </c>
      <c r="B9" s="14" t="s">
        <v>9</v>
      </c>
    </row>
    <row r="10" spans="1:2" ht="15.75">
      <c r="A10" s="14"/>
      <c r="B10" s="15"/>
    </row>
    <row r="11" spans="1:2" ht="15.75">
      <c r="A11" s="14" t="s">
        <v>10</v>
      </c>
      <c r="B11" s="14" t="s">
        <v>11</v>
      </c>
    </row>
    <row r="12" spans="1:2" ht="15.75">
      <c r="A12" s="14"/>
      <c r="B12" s="15"/>
    </row>
    <row r="13" spans="1:2" ht="31.5">
      <c r="A13" s="14" t="s">
        <v>12</v>
      </c>
      <c r="B13" s="14" t="s">
        <v>13</v>
      </c>
    </row>
    <row r="14" spans="1:2" ht="15.75">
      <c r="A14" s="14"/>
      <c r="B14" s="15"/>
    </row>
    <row r="15" spans="1:2" ht="15.75">
      <c r="A15" s="14" t="s">
        <v>14</v>
      </c>
      <c r="B15" s="14" t="s">
        <v>15</v>
      </c>
    </row>
    <row r="16" spans="1:2" ht="15.75">
      <c r="A16" s="14"/>
      <c r="B16" s="15"/>
    </row>
    <row r="17" spans="1:2" ht="31.5">
      <c r="A17" s="14" t="s">
        <v>16</v>
      </c>
      <c r="B17" s="14" t="s">
        <v>17</v>
      </c>
    </row>
    <row r="18" spans="1:2" ht="15.75">
      <c r="A18" s="14"/>
      <c r="B18" s="15"/>
    </row>
    <row r="19" spans="1:2" ht="15.75">
      <c r="A19" s="14" t="s">
        <v>18</v>
      </c>
      <c r="B19" s="14" t="s">
        <v>19</v>
      </c>
    </row>
    <row r="20" spans="1:2" ht="15.75">
      <c r="A20" s="14"/>
      <c r="B20" s="15"/>
    </row>
    <row r="21" spans="1:2" ht="15.75">
      <c r="A21" s="14" t="s">
        <v>20</v>
      </c>
      <c r="B21" s="14" t="s">
        <v>21</v>
      </c>
    </row>
    <row r="22" spans="1:2" ht="15.75">
      <c r="A22" s="14"/>
      <c r="B22" s="15"/>
    </row>
    <row r="23" spans="1:2" ht="15.75">
      <c r="A23" s="14" t="s">
        <v>22</v>
      </c>
      <c r="B23" s="14" t="s">
        <v>23</v>
      </c>
    </row>
    <row r="24" spans="1:2" ht="15.75">
      <c r="A24" s="14"/>
      <c r="B24" s="15"/>
    </row>
    <row r="25" spans="1:2" ht="15.75">
      <c r="A25" s="14" t="s">
        <v>24</v>
      </c>
      <c r="B25" s="14" t="s">
        <v>25</v>
      </c>
    </row>
    <row r="26" spans="1:2" ht="15.75">
      <c r="A26" s="14"/>
      <c r="B26" s="15"/>
    </row>
    <row r="27" spans="1:2" ht="15.75">
      <c r="A27" s="14" t="s">
        <v>26</v>
      </c>
      <c r="B27" s="14" t="s">
        <v>27</v>
      </c>
    </row>
    <row r="28" spans="1:2" ht="15.75">
      <c r="A28" s="14"/>
      <c r="B28" s="15"/>
    </row>
    <row r="29" spans="1:2" ht="15.75">
      <c r="A29" s="14" t="s">
        <v>28</v>
      </c>
      <c r="B29" s="14" t="s">
        <v>29</v>
      </c>
    </row>
    <row r="30" spans="1:2" ht="15.75">
      <c r="A30" s="14"/>
      <c r="B30" s="15"/>
    </row>
    <row r="31" spans="1:2" ht="15.75">
      <c r="A31" s="14" t="s">
        <v>30</v>
      </c>
      <c r="B31" s="14" t="s">
        <v>31</v>
      </c>
    </row>
    <row r="32" spans="1:2" ht="15.75">
      <c r="A32" s="14"/>
      <c r="B32" s="15"/>
    </row>
    <row r="33" spans="1:2" ht="31.5">
      <c r="A33" s="14" t="s">
        <v>32</v>
      </c>
      <c r="B33" s="14" t="s">
        <v>33</v>
      </c>
    </row>
    <row r="34" spans="1:2" ht="15.75">
      <c r="A34" s="14"/>
      <c r="B34" s="15"/>
    </row>
    <row r="35" spans="1:2" ht="31.5">
      <c r="A35" s="16" t="s">
        <v>34</v>
      </c>
      <c r="B35" s="16" t="s">
        <v>35</v>
      </c>
    </row>
    <row r="36" spans="1:2" ht="15.75">
      <c r="A36" s="16"/>
      <c r="B36" s="15"/>
    </row>
    <row r="37" spans="1:2" ht="15.75">
      <c r="A37" s="16" t="s">
        <v>36</v>
      </c>
      <c r="B37" s="16" t="s">
        <v>37</v>
      </c>
    </row>
    <row r="38" spans="1:2" ht="15.75">
      <c r="A38" s="16"/>
      <c r="B38" s="15"/>
    </row>
    <row r="39" spans="1:2" ht="15.75">
      <c r="A39" s="16" t="s">
        <v>38</v>
      </c>
      <c r="B39" s="16" t="s">
        <v>39</v>
      </c>
    </row>
    <row r="40" spans="1:2" ht="15.75">
      <c r="A40" s="16"/>
      <c r="B40" s="15"/>
    </row>
    <row r="41" spans="1:2" ht="31.5">
      <c r="A41" s="16" t="s">
        <v>40</v>
      </c>
      <c r="B41" s="16" t="s">
        <v>41</v>
      </c>
    </row>
    <row r="42" spans="1:2" ht="15.75">
      <c r="A42" s="16"/>
      <c r="B42" s="15"/>
    </row>
    <row r="43" spans="1:2" ht="31.5">
      <c r="A43" s="16" t="s">
        <v>42</v>
      </c>
      <c r="B43" s="16" t="s">
        <v>43</v>
      </c>
    </row>
    <row r="44" spans="1:2" ht="15.75">
      <c r="A44" s="17"/>
      <c r="B44" s="15"/>
    </row>
    <row r="45" spans="1:2" ht="15.75">
      <c r="A45" s="16" t="s">
        <v>44</v>
      </c>
      <c r="B45" s="16" t="s">
        <v>45</v>
      </c>
    </row>
    <row r="46" spans="1:2" ht="15.75">
      <c r="A46" s="16"/>
      <c r="B46" s="15"/>
    </row>
    <row r="47" spans="1:2" ht="15.75">
      <c r="A47" s="16" t="s">
        <v>46</v>
      </c>
      <c r="B47" s="16" t="s">
        <v>47</v>
      </c>
    </row>
    <row r="48" spans="1:2" ht="15.75">
      <c r="A48" s="16"/>
      <c r="B48" s="15"/>
    </row>
    <row r="49" spans="1:2" ht="15.75">
      <c r="A49" s="16" t="s">
        <v>48</v>
      </c>
      <c r="B49" s="16" t="s">
        <v>49</v>
      </c>
    </row>
    <row r="50" spans="1:2" ht="15.75">
      <c r="A50" s="16"/>
      <c r="B50" s="15"/>
    </row>
    <row r="51" spans="1:2" ht="31.5">
      <c r="A51" s="14" t="s">
        <v>50</v>
      </c>
      <c r="B51" s="14" t="s">
        <v>51</v>
      </c>
    </row>
    <row r="52" spans="1:2" ht="15.75">
      <c r="A52" s="17"/>
      <c r="B52" s="15"/>
    </row>
    <row r="53" spans="1:2" ht="15.75">
      <c r="A53" s="14" t="s">
        <v>52</v>
      </c>
      <c r="B53" s="14" t="s">
        <v>53</v>
      </c>
    </row>
    <row r="54" spans="1:2" ht="15.75">
      <c r="A54" s="14"/>
      <c r="B54" s="15"/>
    </row>
    <row r="55" spans="1:2" ht="15.75">
      <c r="A55" s="14" t="s">
        <v>54</v>
      </c>
      <c r="B55" s="14" t="s">
        <v>55</v>
      </c>
    </row>
    <row r="56" spans="1:2" ht="15.75">
      <c r="A56" s="14"/>
      <c r="B56" s="15"/>
    </row>
    <row r="57" spans="1:2" ht="15.75">
      <c r="A57" s="14" t="s">
        <v>56</v>
      </c>
      <c r="B57" s="14" t="s">
        <v>57</v>
      </c>
    </row>
    <row r="58" spans="1:2" ht="15.75">
      <c r="A58" s="17"/>
      <c r="B58" s="15"/>
    </row>
    <row r="59" spans="1:2" ht="31.5">
      <c r="A59" s="16" t="s">
        <v>58</v>
      </c>
      <c r="B59" s="16" t="s">
        <v>59</v>
      </c>
    </row>
    <row r="60" spans="1:2" ht="15.75">
      <c r="A60" s="16"/>
      <c r="B60" s="15"/>
    </row>
    <row r="61" spans="1:2" ht="15.75">
      <c r="A61" s="14" t="s">
        <v>60</v>
      </c>
      <c r="B61" s="14" t="s">
        <v>61</v>
      </c>
    </row>
    <row r="62" spans="1:2" ht="15.75">
      <c r="A62" s="14"/>
      <c r="B62" s="15"/>
    </row>
    <row r="63" spans="1:2" ht="31.5">
      <c r="A63" s="14" t="s">
        <v>62</v>
      </c>
      <c r="B63" s="14" t="s">
        <v>63</v>
      </c>
    </row>
    <row r="64" spans="1:2" ht="15.75">
      <c r="A64" s="14"/>
      <c r="B64" s="15"/>
    </row>
    <row r="65" spans="1:2" ht="15.75">
      <c r="A65" s="14" t="s">
        <v>64</v>
      </c>
      <c r="B65" s="14" t="s">
        <v>65</v>
      </c>
    </row>
    <row r="66" spans="1:2" ht="15.75">
      <c r="A66" s="16"/>
      <c r="B66" s="15"/>
    </row>
    <row r="67" spans="1:2" ht="31.5">
      <c r="A67" s="16" t="s">
        <v>66</v>
      </c>
      <c r="B67" s="16" t="s">
        <v>67</v>
      </c>
    </row>
    <row r="68" spans="1:2" ht="15.75">
      <c r="A68" s="14"/>
      <c r="B68" s="15"/>
    </row>
    <row r="69" spans="1:2" ht="31.5">
      <c r="A69" s="14" t="s">
        <v>68</v>
      </c>
      <c r="B69" s="14" t="s">
        <v>69</v>
      </c>
    </row>
    <row r="70" spans="1:2" ht="15.75">
      <c r="A70" s="17"/>
      <c r="B70" s="15"/>
    </row>
    <row r="71" spans="1:2" ht="31.5">
      <c r="A71" s="14" t="s">
        <v>70</v>
      </c>
      <c r="B71" s="14" t="s">
        <v>71</v>
      </c>
    </row>
    <row r="72" spans="1:2" ht="15.75">
      <c r="A72" s="17"/>
      <c r="B72" s="15"/>
    </row>
    <row r="73" spans="1:2" ht="31.5">
      <c r="A73" s="14" t="s">
        <v>72</v>
      </c>
      <c r="B73" s="14" t="s">
        <v>73</v>
      </c>
    </row>
    <row r="74" spans="1:2" ht="15.75">
      <c r="A74" s="14"/>
      <c r="B74" s="15"/>
    </row>
    <row r="75" spans="1:2" ht="31.5">
      <c r="A75" s="14" t="s">
        <v>74</v>
      </c>
      <c r="B75" s="14" t="s">
        <v>75</v>
      </c>
    </row>
    <row r="76" spans="1:2" ht="15.75">
      <c r="A76" s="17"/>
      <c r="B76" s="15"/>
    </row>
    <row r="77" spans="1:2" ht="31.5">
      <c r="A77" s="14" t="s">
        <v>76</v>
      </c>
      <c r="B77" s="14" t="s">
        <v>77</v>
      </c>
    </row>
    <row r="78" spans="1:2" ht="15.75">
      <c r="A78" s="17"/>
      <c r="B78" s="15"/>
    </row>
    <row r="79" spans="1:2" ht="31.5">
      <c r="A79" s="14" t="s">
        <v>78</v>
      </c>
      <c r="B79" s="14" t="s">
        <v>79</v>
      </c>
    </row>
    <row r="80" spans="1:2" ht="15.75">
      <c r="A80" s="17" t="s">
        <v>80</v>
      </c>
      <c r="B80" s="15"/>
    </row>
    <row r="81" spans="1:2" ht="31.5">
      <c r="A81" s="14" t="s">
        <v>81</v>
      </c>
      <c r="B81" s="14" t="s">
        <v>82</v>
      </c>
    </row>
    <row r="82" spans="1:2" ht="15.75">
      <c r="A82" s="14"/>
      <c r="B82" s="15"/>
    </row>
    <row r="83" spans="1:2" ht="31.5">
      <c r="A83" s="14" t="s">
        <v>83</v>
      </c>
      <c r="B83" s="14" t="s">
        <v>84</v>
      </c>
    </row>
    <row r="84" spans="1:2" ht="15.75">
      <c r="A84" s="14"/>
      <c r="B84" s="15"/>
    </row>
    <row r="85" spans="1:2" ht="31.5">
      <c r="A85" s="14" t="s">
        <v>85</v>
      </c>
      <c r="B85" s="14" t="s">
        <v>86</v>
      </c>
    </row>
    <row r="86" ht="18.75">
      <c r="A86" s="13"/>
    </row>
    <row r="87" ht="18.75">
      <c r="A87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5" width="9.125" style="1" customWidth="1"/>
    <col min="6" max="6" width="9.00390625" style="1" customWidth="1"/>
    <col min="7" max="7" width="8.375" style="1" customWidth="1"/>
    <col min="8" max="8" width="8.00390625" style="1" customWidth="1"/>
    <col min="9" max="10" width="7.75390625" style="1" customWidth="1"/>
    <col min="11" max="11" width="8.625" style="1" customWidth="1"/>
    <col min="12" max="12" width="8.00390625" style="1" customWidth="1"/>
    <col min="13" max="13" width="8.25390625" style="1" customWidth="1"/>
    <col min="14" max="14" width="7.75390625" style="1" customWidth="1"/>
    <col min="15" max="16" width="8.25390625" style="1" customWidth="1"/>
    <col min="17" max="18" width="9.625" style="1" bestFit="1" customWidth="1"/>
    <col min="19" max="19" width="9.625" style="1" customWidth="1"/>
    <col min="20" max="20" width="10.125" style="1" customWidth="1"/>
    <col min="21" max="16384" width="9.125" style="1" customWidth="1"/>
  </cols>
  <sheetData>
    <row r="1" ht="12.75">
      <c r="O1" s="1" t="s">
        <v>85</v>
      </c>
    </row>
    <row r="2" spans="1:17" ht="34.5" customHeight="1">
      <c r="A2" s="22" t="s">
        <v>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  <c r="P2" s="12"/>
      <c r="Q2" s="12"/>
    </row>
    <row r="3" ht="6" customHeight="1"/>
    <row r="4" spans="1:16" ht="39" customHeight="1">
      <c r="A4" s="23" t="s">
        <v>88</v>
      </c>
      <c r="B4" s="21" t="s">
        <v>89</v>
      </c>
      <c r="C4" s="21" t="s">
        <v>90</v>
      </c>
      <c r="D4" s="21"/>
      <c r="E4" s="19" t="s">
        <v>91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7" customHeight="1">
      <c r="A5" s="23"/>
      <c r="B5" s="21"/>
      <c r="C5" s="21" t="s">
        <v>92</v>
      </c>
      <c r="D5" s="21" t="s">
        <v>93</v>
      </c>
      <c r="E5" s="19" t="s">
        <v>94</v>
      </c>
      <c r="F5" s="19"/>
      <c r="G5" s="20" t="s">
        <v>95</v>
      </c>
      <c r="H5" s="20"/>
      <c r="I5" s="19" t="s">
        <v>96</v>
      </c>
      <c r="J5" s="19"/>
      <c r="K5" s="20" t="s">
        <v>95</v>
      </c>
      <c r="L5" s="20"/>
      <c r="M5" s="21" t="s">
        <v>97</v>
      </c>
      <c r="N5" s="21"/>
      <c r="O5" s="20" t="s">
        <v>95</v>
      </c>
      <c r="P5" s="20"/>
    </row>
    <row r="6" spans="1:16" ht="39" customHeight="1">
      <c r="A6" s="23"/>
      <c r="B6" s="21"/>
      <c r="C6" s="21"/>
      <c r="D6" s="21"/>
      <c r="E6" s="6" t="s">
        <v>92</v>
      </c>
      <c r="F6" s="6" t="s">
        <v>93</v>
      </c>
      <c r="G6" s="5" t="s">
        <v>92</v>
      </c>
      <c r="H6" s="5" t="s">
        <v>93</v>
      </c>
      <c r="I6" s="6" t="s">
        <v>92</v>
      </c>
      <c r="J6" s="6" t="s">
        <v>93</v>
      </c>
      <c r="K6" s="5" t="s">
        <v>92</v>
      </c>
      <c r="L6" s="5" t="s">
        <v>93</v>
      </c>
      <c r="M6" s="6" t="s">
        <v>92</v>
      </c>
      <c r="N6" s="6" t="s">
        <v>93</v>
      </c>
      <c r="O6" s="5" t="s">
        <v>92</v>
      </c>
      <c r="P6" s="5" t="s">
        <v>93</v>
      </c>
    </row>
    <row r="7" spans="1:16" ht="12.75">
      <c r="A7" s="10" t="s">
        <v>98</v>
      </c>
      <c r="B7" s="10" t="s">
        <v>99</v>
      </c>
      <c r="C7" s="10">
        <v>1</v>
      </c>
      <c r="D7" s="10">
        <v>2</v>
      </c>
      <c r="E7" s="10">
        <v>3</v>
      </c>
      <c r="F7" s="10">
        <v>4</v>
      </c>
      <c r="G7" s="11">
        <v>5</v>
      </c>
      <c r="H7" s="11">
        <v>6</v>
      </c>
      <c r="I7" s="10">
        <v>7</v>
      </c>
      <c r="J7" s="10">
        <v>8</v>
      </c>
      <c r="K7" s="11">
        <v>9</v>
      </c>
      <c r="L7" s="11">
        <v>10</v>
      </c>
      <c r="M7" s="10">
        <v>11</v>
      </c>
      <c r="N7" s="10">
        <v>12</v>
      </c>
      <c r="O7" s="11">
        <v>13</v>
      </c>
      <c r="P7" s="11">
        <v>14</v>
      </c>
    </row>
    <row r="8" spans="1:23" ht="12.75" customHeight="1">
      <c r="A8" s="10">
        <v>1</v>
      </c>
      <c r="B8" s="7" t="s">
        <v>100</v>
      </c>
      <c r="C8" s="9">
        <f>'[1]9_2'!D8</f>
        <v>0</v>
      </c>
      <c r="D8" s="9">
        <f>'Z9_2'!A2</f>
        <v>0</v>
      </c>
      <c r="E8" s="9">
        <f>'[1]9_2'!F8</f>
        <v>0</v>
      </c>
      <c r="F8" s="9">
        <f>'Z9_2'!B2</f>
        <v>0</v>
      </c>
      <c r="G8" s="3">
        <f>IF(C8=0,0,E8/C8*100)</f>
        <v>0</v>
      </c>
      <c r="H8" s="3">
        <f>IF(D8=0,0,F8/D8*100)</f>
        <v>0</v>
      </c>
      <c r="I8" s="9">
        <f>'[1]9_2'!J8</f>
        <v>0</v>
      </c>
      <c r="J8" s="9">
        <f>'Z9_2'!C2</f>
        <v>0</v>
      </c>
      <c r="K8" s="3">
        <f>IF(C8=0,0,I8/C8*100)</f>
        <v>0</v>
      </c>
      <c r="L8" s="3" t="str">
        <f>IF(D8=0,"0",J8/D8*100)</f>
        <v>0</v>
      </c>
      <c r="M8" s="9">
        <f>'[1]9_2'!N8</f>
        <v>0</v>
      </c>
      <c r="N8" s="9">
        <f>F8+J8</f>
        <v>0</v>
      </c>
      <c r="O8" s="3">
        <f>'[1]9_2'!P8</f>
        <v>0</v>
      </c>
      <c r="P8" s="3">
        <f aca="true" t="shared" si="0" ref="P8:P34">IF(D8=0,IF(N8=0,0,100),S8)</f>
        <v>0</v>
      </c>
      <c r="Q8" s="8" t="e">
        <f aca="true" t="shared" si="1" ref="Q8:Q35">SUM(F8*100/D8)</f>
        <v>#DIV/0!</v>
      </c>
      <c r="R8" s="8" t="e">
        <f>SUM(J8*100/D8)</f>
        <v>#DIV/0!</v>
      </c>
      <c r="S8" s="8" t="e">
        <f aca="true" t="shared" si="2" ref="S8:S35">SUM(N8*100/D8)</f>
        <v>#DIV/0!</v>
      </c>
      <c r="T8" s="8" t="e">
        <f aca="true" t="shared" si="3" ref="T8:T35">SUM(E8*100/C8)</f>
        <v>#DIV/0!</v>
      </c>
      <c r="U8" s="2" t="e">
        <f aca="true" t="shared" si="4" ref="U8:U34">SUM(I8*100/C8)</f>
        <v>#DIV/0!</v>
      </c>
      <c r="V8" s="2" t="e">
        <f aca="true" t="shared" si="5" ref="V8:V35">SUM(M8*100/C8)</f>
        <v>#DIV/0!</v>
      </c>
      <c r="W8" s="2"/>
    </row>
    <row r="9" spans="1:23" ht="12.75">
      <c r="A9" s="10">
        <v>2</v>
      </c>
      <c r="B9" s="7" t="s">
        <v>101</v>
      </c>
      <c r="C9" s="24">
        <f>'[1]9_2'!D9</f>
        <v>4780</v>
      </c>
      <c r="D9" s="24">
        <f>'Z9_2'!A3</f>
        <v>4586</v>
      </c>
      <c r="E9" s="24">
        <f>'[1]9_2'!F9</f>
        <v>280</v>
      </c>
      <c r="F9" s="24">
        <f>'Z9_2'!B3</f>
        <v>263</v>
      </c>
      <c r="G9" s="25">
        <f>IF(C9=0,0,E9/C9*100)</f>
        <v>5.857740585774058</v>
      </c>
      <c r="H9" s="25">
        <f aca="true" t="shared" si="6" ref="H9:H35">IF(D9=0,"0",F9/D9*100)</f>
        <v>5.734845180985609</v>
      </c>
      <c r="I9" s="24">
        <f>'[1]9_2'!J9</f>
        <v>3</v>
      </c>
      <c r="J9" s="24">
        <f>'Z9_2'!C3</f>
        <v>1</v>
      </c>
      <c r="K9" s="25">
        <f aca="true" t="shared" si="7" ref="K9:K35">IF(C9=0,0,I9/C9*100)</f>
        <v>0.06276150627615062</v>
      </c>
      <c r="L9" s="25">
        <f aca="true" t="shared" si="8" ref="L9:L35">IF(D9=0,"0",J9/D9*100)</f>
        <v>0.021805494984736155</v>
      </c>
      <c r="M9" s="24">
        <f>'[1]9_2'!N9</f>
        <v>283</v>
      </c>
      <c r="N9" s="24">
        <f aca="true" t="shared" si="9" ref="N9:N34">F9+J9</f>
        <v>264</v>
      </c>
      <c r="O9" s="25">
        <f>'[1]9_2'!P9</f>
        <v>5.920502092050209</v>
      </c>
      <c r="P9" s="25">
        <f t="shared" si="0"/>
        <v>5.756650675970344</v>
      </c>
      <c r="Q9" s="8">
        <f t="shared" si="1"/>
        <v>5.734845180985609</v>
      </c>
      <c r="R9" s="8">
        <f aca="true" t="shared" si="10" ref="R9:R34">SUM(J9*100/D9)</f>
        <v>0.021805494984736152</v>
      </c>
      <c r="S9" s="8">
        <f t="shared" si="2"/>
        <v>5.756650675970344</v>
      </c>
      <c r="T9" s="8">
        <f t="shared" si="3"/>
        <v>5.857740585774058</v>
      </c>
      <c r="U9" s="2">
        <f t="shared" si="4"/>
        <v>0.06276150627615062</v>
      </c>
      <c r="V9" s="2">
        <f t="shared" si="5"/>
        <v>5.920502092050209</v>
      </c>
      <c r="W9" s="2"/>
    </row>
    <row r="10" spans="1:23" ht="12.75">
      <c r="A10" s="10">
        <v>3</v>
      </c>
      <c r="B10" s="7" t="s">
        <v>102</v>
      </c>
      <c r="C10" s="24">
        <f>'[1]9_2'!D10</f>
        <v>2127</v>
      </c>
      <c r="D10" s="24">
        <f>'Z9_2'!A4</f>
        <v>1864</v>
      </c>
      <c r="E10" s="24">
        <f>'[1]9_2'!F10</f>
        <v>91</v>
      </c>
      <c r="F10" s="24">
        <f>'Z9_2'!B4</f>
        <v>93</v>
      </c>
      <c r="G10" s="25">
        <f aca="true" t="shared" si="11" ref="G10:G35">IF(C10=0,0,E10/C10*100)</f>
        <v>4.278326281147156</v>
      </c>
      <c r="H10" s="25">
        <f t="shared" si="6"/>
        <v>4.989270386266095</v>
      </c>
      <c r="I10" s="24">
        <f>'[1]9_2'!J10</f>
        <v>3</v>
      </c>
      <c r="J10" s="24">
        <f>'Z9_2'!C4</f>
        <v>7</v>
      </c>
      <c r="K10" s="25">
        <f t="shared" si="7"/>
        <v>0.14104372355430184</v>
      </c>
      <c r="L10" s="25">
        <f t="shared" si="8"/>
        <v>0.37553648068669526</v>
      </c>
      <c r="M10" s="24">
        <f>'[1]9_2'!N10</f>
        <v>94</v>
      </c>
      <c r="N10" s="24">
        <f t="shared" si="9"/>
        <v>100</v>
      </c>
      <c r="O10" s="25">
        <f>'[1]9_2'!P10</f>
        <v>4.419370004701458</v>
      </c>
      <c r="P10" s="25">
        <f t="shared" si="0"/>
        <v>5.364806866952789</v>
      </c>
      <c r="Q10" s="8">
        <f t="shared" si="1"/>
        <v>4.989270386266094</v>
      </c>
      <c r="R10" s="8">
        <f t="shared" si="10"/>
        <v>0.37553648068669526</v>
      </c>
      <c r="S10" s="8">
        <f t="shared" si="2"/>
        <v>5.364806866952789</v>
      </c>
      <c r="T10" s="8">
        <f t="shared" si="3"/>
        <v>4.278326281147155</v>
      </c>
      <c r="U10" s="2">
        <f t="shared" si="4"/>
        <v>0.14104372355430184</v>
      </c>
      <c r="V10" s="2">
        <f t="shared" si="5"/>
        <v>4.419370004701458</v>
      </c>
      <c r="W10" s="2"/>
    </row>
    <row r="11" spans="1:23" ht="12.75">
      <c r="A11" s="10">
        <v>4</v>
      </c>
      <c r="B11" s="7" t="s">
        <v>103</v>
      </c>
      <c r="C11" s="24">
        <f>'[1]9_2'!D11</f>
        <v>14988</v>
      </c>
      <c r="D11" s="24">
        <f>'Z9_2'!A5</f>
        <v>12347</v>
      </c>
      <c r="E11" s="24">
        <f>'[1]9_2'!F11</f>
        <v>1691</v>
      </c>
      <c r="F11" s="24">
        <f>'Z9_2'!B5</f>
        <v>801</v>
      </c>
      <c r="G11" s="25">
        <f t="shared" si="11"/>
        <v>11.282359220709901</v>
      </c>
      <c r="H11" s="25">
        <f t="shared" si="6"/>
        <v>6.487405847574309</v>
      </c>
      <c r="I11" s="24">
        <f>'[1]9_2'!J11</f>
        <v>7</v>
      </c>
      <c r="J11" s="24">
        <f>'Z9_2'!C5</f>
        <v>15</v>
      </c>
      <c r="K11" s="25">
        <f t="shared" si="7"/>
        <v>0.046704029890579125</v>
      </c>
      <c r="L11" s="25">
        <f t="shared" si="8"/>
        <v>0.12148700089090467</v>
      </c>
      <c r="M11" s="24">
        <f>'[1]9_2'!N11</f>
        <v>1698</v>
      </c>
      <c r="N11" s="24">
        <f t="shared" si="9"/>
        <v>816</v>
      </c>
      <c r="O11" s="25">
        <f>'[1]9_2'!P11</f>
        <v>11.32906325060048</v>
      </c>
      <c r="P11" s="25">
        <f t="shared" si="0"/>
        <v>6.6088928484652145</v>
      </c>
      <c r="Q11" s="8">
        <f t="shared" si="1"/>
        <v>6.487405847574309</v>
      </c>
      <c r="R11" s="8">
        <f t="shared" si="10"/>
        <v>0.12148700089090467</v>
      </c>
      <c r="S11" s="8">
        <f t="shared" si="2"/>
        <v>6.6088928484652145</v>
      </c>
      <c r="T11" s="8">
        <f t="shared" si="3"/>
        <v>11.282359220709901</v>
      </c>
      <c r="U11" s="2">
        <f t="shared" si="4"/>
        <v>0.04670402989057913</v>
      </c>
      <c r="V11" s="2">
        <f t="shared" si="5"/>
        <v>11.32906325060048</v>
      </c>
      <c r="W11" s="2"/>
    </row>
    <row r="12" spans="1:23" ht="12.75">
      <c r="A12" s="10">
        <v>5</v>
      </c>
      <c r="B12" s="7" t="s">
        <v>104</v>
      </c>
      <c r="C12" s="24">
        <f>'[1]9_2'!D12</f>
        <v>8542</v>
      </c>
      <c r="D12" s="24">
        <f>'Z9_2'!A6</f>
        <v>8150</v>
      </c>
      <c r="E12" s="24">
        <f>'[1]9_2'!F12</f>
        <v>110</v>
      </c>
      <c r="F12" s="24">
        <f>'Z9_2'!B6</f>
        <v>259</v>
      </c>
      <c r="G12" s="25">
        <f t="shared" si="11"/>
        <v>1.287754624209787</v>
      </c>
      <c r="H12" s="25">
        <f t="shared" si="6"/>
        <v>3.177914110429448</v>
      </c>
      <c r="I12" s="24">
        <f>'[1]9_2'!J12</f>
        <v>3</v>
      </c>
      <c r="J12" s="24">
        <f>'Z9_2'!C6</f>
        <v>2</v>
      </c>
      <c r="K12" s="25">
        <f t="shared" si="7"/>
        <v>0.035120580660266916</v>
      </c>
      <c r="L12" s="25">
        <f t="shared" si="8"/>
        <v>0.024539877300613498</v>
      </c>
      <c r="M12" s="24">
        <f>'[1]9_2'!N12</f>
        <v>113</v>
      </c>
      <c r="N12" s="24">
        <f t="shared" si="9"/>
        <v>261</v>
      </c>
      <c r="O12" s="25">
        <f>'[1]9_2'!P12</f>
        <v>1.3228752048700538</v>
      </c>
      <c r="P12" s="25">
        <f t="shared" si="0"/>
        <v>3.2024539877300615</v>
      </c>
      <c r="Q12" s="8">
        <f t="shared" si="1"/>
        <v>3.1779141104294477</v>
      </c>
      <c r="R12" s="8">
        <f t="shared" si="10"/>
        <v>0.024539877300613498</v>
      </c>
      <c r="S12" s="8">
        <f t="shared" si="2"/>
        <v>3.2024539877300615</v>
      </c>
      <c r="T12" s="8">
        <f t="shared" si="3"/>
        <v>1.287754624209787</v>
      </c>
      <c r="U12" s="2">
        <f t="shared" si="4"/>
        <v>0.035120580660266916</v>
      </c>
      <c r="V12" s="2">
        <f t="shared" si="5"/>
        <v>1.3228752048700538</v>
      </c>
      <c r="W12" s="2"/>
    </row>
    <row r="13" spans="1:23" ht="12.75">
      <c r="A13" s="10">
        <v>6</v>
      </c>
      <c r="B13" s="7" t="s">
        <v>105</v>
      </c>
      <c r="C13" s="24">
        <f>'[1]9_2'!D13</f>
        <v>4089</v>
      </c>
      <c r="D13" s="24">
        <f>'Z9_2'!A7</f>
        <v>3468</v>
      </c>
      <c r="E13" s="24">
        <f>'[1]9_2'!F13</f>
        <v>187</v>
      </c>
      <c r="F13" s="24">
        <f>'Z9_2'!B7</f>
        <v>196</v>
      </c>
      <c r="G13" s="25">
        <f t="shared" si="11"/>
        <v>4.573245292247493</v>
      </c>
      <c r="H13" s="25">
        <f t="shared" si="6"/>
        <v>5.651672433679354</v>
      </c>
      <c r="I13" s="24">
        <f>'[1]9_2'!J13</f>
        <v>1</v>
      </c>
      <c r="J13" s="24">
        <f>'Z9_2'!C7</f>
        <v>1</v>
      </c>
      <c r="K13" s="25">
        <f t="shared" si="7"/>
        <v>0.024455857177794083</v>
      </c>
      <c r="L13" s="25">
        <f t="shared" si="8"/>
        <v>0.02883506343713956</v>
      </c>
      <c r="M13" s="24">
        <f>'[1]9_2'!N13</f>
        <v>188</v>
      </c>
      <c r="N13" s="24">
        <f t="shared" si="9"/>
        <v>197</v>
      </c>
      <c r="O13" s="25">
        <f>'[1]9_2'!P13</f>
        <v>4.597701149425287</v>
      </c>
      <c r="P13" s="25">
        <f t="shared" si="0"/>
        <v>5.680507497116493</v>
      </c>
      <c r="Q13" s="8">
        <f t="shared" si="1"/>
        <v>5.651672433679354</v>
      </c>
      <c r="R13" s="8">
        <f t="shared" si="10"/>
        <v>0.02883506343713956</v>
      </c>
      <c r="S13" s="8">
        <f t="shared" si="2"/>
        <v>5.680507497116493</v>
      </c>
      <c r="T13" s="8">
        <f t="shared" si="3"/>
        <v>4.573245292247493</v>
      </c>
      <c r="U13" s="2">
        <f t="shared" si="4"/>
        <v>0.024455857177794083</v>
      </c>
      <c r="V13" s="2">
        <f t="shared" si="5"/>
        <v>4.597701149425287</v>
      </c>
      <c r="W13" s="2"/>
    </row>
    <row r="14" spans="1:23" ht="12.75">
      <c r="A14" s="10">
        <v>7</v>
      </c>
      <c r="B14" s="7" t="s">
        <v>106</v>
      </c>
      <c r="C14" s="24">
        <f>'[1]9_2'!D14</f>
        <v>2985</v>
      </c>
      <c r="D14" s="24">
        <f>'Z9_2'!A8</f>
        <v>3033</v>
      </c>
      <c r="E14" s="24">
        <f>'[1]9_2'!F14</f>
        <v>246</v>
      </c>
      <c r="F14" s="24">
        <f>'Z9_2'!B8</f>
        <v>214</v>
      </c>
      <c r="G14" s="25">
        <f t="shared" si="11"/>
        <v>8.241206030150753</v>
      </c>
      <c r="H14" s="25">
        <f t="shared" si="6"/>
        <v>7.055720408836136</v>
      </c>
      <c r="I14" s="24">
        <f>'[1]9_2'!J14</f>
        <v>6</v>
      </c>
      <c r="J14" s="24">
        <f>'Z9_2'!C8</f>
        <v>15</v>
      </c>
      <c r="K14" s="25">
        <f t="shared" si="7"/>
        <v>0.20100502512562815</v>
      </c>
      <c r="L14" s="25">
        <f t="shared" si="8"/>
        <v>0.4945598417408506</v>
      </c>
      <c r="M14" s="24">
        <f>'[1]9_2'!N14</f>
        <v>252</v>
      </c>
      <c r="N14" s="24">
        <f t="shared" si="9"/>
        <v>229</v>
      </c>
      <c r="O14" s="25">
        <f>'[1]9_2'!P14</f>
        <v>8.442211055276381</v>
      </c>
      <c r="P14" s="25">
        <f t="shared" si="0"/>
        <v>7.550280250576987</v>
      </c>
      <c r="Q14" s="8">
        <f t="shared" si="1"/>
        <v>7.055720408836136</v>
      </c>
      <c r="R14" s="8">
        <f t="shared" si="10"/>
        <v>0.49455984174085066</v>
      </c>
      <c r="S14" s="8">
        <f t="shared" si="2"/>
        <v>7.550280250576987</v>
      </c>
      <c r="T14" s="8">
        <f t="shared" si="3"/>
        <v>8.241206030150753</v>
      </c>
      <c r="U14" s="2">
        <f t="shared" si="4"/>
        <v>0.20100502512562815</v>
      </c>
      <c r="V14" s="2">
        <f t="shared" si="5"/>
        <v>8.442211055276381</v>
      </c>
      <c r="W14" s="2"/>
    </row>
    <row r="15" spans="1:23" ht="12.75">
      <c r="A15" s="10">
        <v>8</v>
      </c>
      <c r="B15" s="7" t="s">
        <v>107</v>
      </c>
      <c r="C15" s="24">
        <f>'[1]9_2'!D15</f>
        <v>8837</v>
      </c>
      <c r="D15" s="24">
        <f>'Z9_2'!A9</f>
        <v>6768</v>
      </c>
      <c r="E15" s="24">
        <f>'[1]9_2'!F15</f>
        <v>530</v>
      </c>
      <c r="F15" s="24">
        <f>'Z9_2'!B9</f>
        <v>386</v>
      </c>
      <c r="G15" s="25">
        <f t="shared" si="11"/>
        <v>5.997510467353174</v>
      </c>
      <c r="H15" s="25">
        <f t="shared" si="6"/>
        <v>5.703309692671395</v>
      </c>
      <c r="I15" s="24">
        <f>'[1]9_2'!J15</f>
        <v>8</v>
      </c>
      <c r="J15" s="24">
        <f>'Z9_2'!C9</f>
        <v>6</v>
      </c>
      <c r="K15" s="25">
        <f t="shared" si="7"/>
        <v>0.09052845988457622</v>
      </c>
      <c r="L15" s="25">
        <f t="shared" si="8"/>
        <v>0.08865248226950355</v>
      </c>
      <c r="M15" s="24">
        <f>'[1]9_2'!N15</f>
        <v>538</v>
      </c>
      <c r="N15" s="24">
        <f t="shared" si="9"/>
        <v>392</v>
      </c>
      <c r="O15" s="25">
        <f>'[1]9_2'!P15</f>
        <v>6.088038927237751</v>
      </c>
      <c r="P15" s="25">
        <f t="shared" si="0"/>
        <v>5.791962174940898</v>
      </c>
      <c r="Q15" s="8">
        <f t="shared" si="1"/>
        <v>5.703309692671395</v>
      </c>
      <c r="R15" s="8">
        <f t="shared" si="10"/>
        <v>0.08865248226950355</v>
      </c>
      <c r="S15" s="8">
        <f t="shared" si="2"/>
        <v>5.791962174940898</v>
      </c>
      <c r="T15" s="8">
        <f t="shared" si="3"/>
        <v>5.997510467353174</v>
      </c>
      <c r="U15" s="2">
        <f t="shared" si="4"/>
        <v>0.09052845988457621</v>
      </c>
      <c r="V15" s="2">
        <f t="shared" si="5"/>
        <v>6.088038927237751</v>
      </c>
      <c r="W15" s="2"/>
    </row>
    <row r="16" spans="1:23" ht="12.75">
      <c r="A16" s="10">
        <v>9</v>
      </c>
      <c r="B16" s="7" t="s">
        <v>108</v>
      </c>
      <c r="C16" s="24">
        <f>'[1]9_2'!D16</f>
        <v>2845</v>
      </c>
      <c r="D16" s="24">
        <f>'Z9_2'!A10</f>
        <v>2384</v>
      </c>
      <c r="E16" s="24">
        <f>'[1]9_2'!F16</f>
        <v>129</v>
      </c>
      <c r="F16" s="24">
        <f>'Z9_2'!B10</f>
        <v>137</v>
      </c>
      <c r="G16" s="25">
        <f t="shared" si="11"/>
        <v>4.534270650263621</v>
      </c>
      <c r="H16" s="25">
        <f t="shared" si="6"/>
        <v>5.746644295302014</v>
      </c>
      <c r="I16" s="24">
        <f>'[1]9_2'!J16</f>
        <v>5</v>
      </c>
      <c r="J16" s="24">
        <f>'Z9_2'!C10</f>
        <v>2</v>
      </c>
      <c r="K16" s="25">
        <f t="shared" si="7"/>
        <v>0.17574692442882248</v>
      </c>
      <c r="L16" s="25">
        <f t="shared" si="8"/>
        <v>0.08389261744966443</v>
      </c>
      <c r="M16" s="24">
        <f>'[1]9_2'!N16</f>
        <v>134</v>
      </c>
      <c r="N16" s="24">
        <f t="shared" si="9"/>
        <v>139</v>
      </c>
      <c r="O16" s="25">
        <f>'[1]9_2'!P16</f>
        <v>4.710017574692443</v>
      </c>
      <c r="P16" s="25">
        <f t="shared" si="0"/>
        <v>5.830536912751678</v>
      </c>
      <c r="Q16" s="8">
        <f t="shared" si="1"/>
        <v>5.746644295302014</v>
      </c>
      <c r="R16" s="8">
        <f t="shared" si="10"/>
        <v>0.08389261744966443</v>
      </c>
      <c r="S16" s="8">
        <f t="shared" si="2"/>
        <v>5.830536912751678</v>
      </c>
      <c r="T16" s="8">
        <f t="shared" si="3"/>
        <v>4.53427065026362</v>
      </c>
      <c r="U16" s="2">
        <f t="shared" si="4"/>
        <v>0.1757469244288225</v>
      </c>
      <c r="V16" s="2">
        <f t="shared" si="5"/>
        <v>4.710017574692443</v>
      </c>
      <c r="W16" s="2"/>
    </row>
    <row r="17" spans="1:23" ht="12.75">
      <c r="A17" s="10">
        <v>10</v>
      </c>
      <c r="B17" s="7" t="s">
        <v>109</v>
      </c>
      <c r="C17" s="24">
        <f>'[1]9_2'!D17</f>
        <v>7825</v>
      </c>
      <c r="D17" s="24">
        <f>'Z9_2'!A11</f>
        <v>6792</v>
      </c>
      <c r="E17" s="24">
        <f>'[1]9_2'!F17</f>
        <v>436</v>
      </c>
      <c r="F17" s="24">
        <f>'Z9_2'!B11</f>
        <v>355</v>
      </c>
      <c r="G17" s="25">
        <f t="shared" si="11"/>
        <v>5.571884984025559</v>
      </c>
      <c r="H17" s="25">
        <f t="shared" si="6"/>
        <v>5.226737338044758</v>
      </c>
      <c r="I17" s="24">
        <f>'[1]9_2'!J17</f>
        <v>2</v>
      </c>
      <c r="J17" s="24">
        <f>'Z9_2'!C11</f>
        <v>5</v>
      </c>
      <c r="K17" s="25">
        <f t="shared" si="7"/>
        <v>0.025559105431309903</v>
      </c>
      <c r="L17" s="25">
        <f t="shared" si="8"/>
        <v>0.07361601884570082</v>
      </c>
      <c r="M17" s="24">
        <f>'[1]9_2'!N17</f>
        <v>438</v>
      </c>
      <c r="N17" s="24">
        <f t="shared" si="9"/>
        <v>360</v>
      </c>
      <c r="O17" s="25">
        <f>'[1]9_2'!P17</f>
        <v>5.597444089456869</v>
      </c>
      <c r="P17" s="25">
        <f t="shared" si="0"/>
        <v>5.30035335689046</v>
      </c>
      <c r="Q17" s="8">
        <f t="shared" si="1"/>
        <v>5.226737338044758</v>
      </c>
      <c r="R17" s="8">
        <f t="shared" si="10"/>
        <v>0.07361601884570082</v>
      </c>
      <c r="S17" s="8">
        <f t="shared" si="2"/>
        <v>5.30035335689046</v>
      </c>
      <c r="T17" s="8">
        <f t="shared" si="3"/>
        <v>5.5718849840255595</v>
      </c>
      <c r="U17" s="2">
        <f t="shared" si="4"/>
        <v>0.025559105431309903</v>
      </c>
      <c r="V17" s="2">
        <f t="shared" si="5"/>
        <v>5.597444089456869</v>
      </c>
      <c r="W17" s="2"/>
    </row>
    <row r="18" spans="1:23" ht="12.75">
      <c r="A18" s="10">
        <v>11</v>
      </c>
      <c r="B18" s="7" t="s">
        <v>110</v>
      </c>
      <c r="C18" s="24">
        <f>'[1]9_2'!D18</f>
        <v>3370</v>
      </c>
      <c r="D18" s="24">
        <f>'Z9_2'!A12</f>
        <v>2696</v>
      </c>
      <c r="E18" s="24">
        <f>'[1]9_2'!F18</f>
        <v>160</v>
      </c>
      <c r="F18" s="24">
        <f>'Z9_2'!B12</f>
        <v>119</v>
      </c>
      <c r="G18" s="25">
        <f t="shared" si="11"/>
        <v>4.747774480712167</v>
      </c>
      <c r="H18" s="25">
        <f t="shared" si="6"/>
        <v>4.413946587537092</v>
      </c>
      <c r="I18" s="24">
        <f>'[1]9_2'!J18</f>
        <v>2</v>
      </c>
      <c r="J18" s="24">
        <f>'Z9_2'!C12</f>
        <v>1</v>
      </c>
      <c r="K18" s="25">
        <f t="shared" si="7"/>
        <v>0.05934718100890207</v>
      </c>
      <c r="L18" s="25">
        <f t="shared" si="8"/>
        <v>0.0370919881305638</v>
      </c>
      <c r="M18" s="24">
        <f>'[1]9_2'!N18</f>
        <v>162</v>
      </c>
      <c r="N18" s="24">
        <f t="shared" si="9"/>
        <v>120</v>
      </c>
      <c r="O18" s="25">
        <f>'[1]9_2'!P18</f>
        <v>4.807121661721069</v>
      </c>
      <c r="P18" s="25">
        <f t="shared" si="0"/>
        <v>4.451038575667655</v>
      </c>
      <c r="Q18" s="8">
        <f t="shared" si="1"/>
        <v>4.413946587537092</v>
      </c>
      <c r="R18" s="8">
        <f t="shared" si="10"/>
        <v>0.037091988130563795</v>
      </c>
      <c r="S18" s="8">
        <f t="shared" si="2"/>
        <v>4.451038575667655</v>
      </c>
      <c r="T18" s="8">
        <f t="shared" si="3"/>
        <v>4.747774480712166</v>
      </c>
      <c r="U18" s="2">
        <f t="shared" si="4"/>
        <v>0.05934718100890208</v>
      </c>
      <c r="V18" s="2">
        <f t="shared" si="5"/>
        <v>4.807121661721069</v>
      </c>
      <c r="W18" s="2"/>
    </row>
    <row r="19" spans="1:23" ht="12.75">
      <c r="A19" s="10">
        <v>12</v>
      </c>
      <c r="B19" s="7" t="s">
        <v>111</v>
      </c>
      <c r="C19" s="24">
        <f>'[1]9_2'!D19</f>
        <v>1972</v>
      </c>
      <c r="D19" s="24">
        <f>'Z9_2'!A13</f>
        <v>2514</v>
      </c>
      <c r="E19" s="24">
        <f>'[1]9_2'!F19</f>
        <v>68</v>
      </c>
      <c r="F19" s="24">
        <f>'Z9_2'!B13</f>
        <v>151</v>
      </c>
      <c r="G19" s="25">
        <f t="shared" si="11"/>
        <v>3.4482758620689653</v>
      </c>
      <c r="H19" s="25">
        <f t="shared" si="6"/>
        <v>6.006364359586317</v>
      </c>
      <c r="I19" s="24">
        <f>'[1]9_2'!J19</f>
        <v>0</v>
      </c>
      <c r="J19" s="24">
        <f>'Z9_2'!C13</f>
        <v>2</v>
      </c>
      <c r="K19" s="25">
        <f t="shared" si="7"/>
        <v>0</v>
      </c>
      <c r="L19" s="25">
        <f t="shared" si="8"/>
        <v>0.07955449482895784</v>
      </c>
      <c r="M19" s="24">
        <f>'[1]9_2'!N19</f>
        <v>68</v>
      </c>
      <c r="N19" s="24">
        <f t="shared" si="9"/>
        <v>153</v>
      </c>
      <c r="O19" s="25">
        <f>'[1]9_2'!P19</f>
        <v>3.4482758620689653</v>
      </c>
      <c r="P19" s="25">
        <f t="shared" si="0"/>
        <v>6.085918854415274</v>
      </c>
      <c r="Q19" s="8">
        <f t="shared" si="1"/>
        <v>6.006364359586317</v>
      </c>
      <c r="R19" s="8">
        <f t="shared" si="10"/>
        <v>0.07955449482895784</v>
      </c>
      <c r="S19" s="8">
        <f t="shared" si="2"/>
        <v>6.085918854415274</v>
      </c>
      <c r="T19" s="8">
        <f t="shared" si="3"/>
        <v>3.4482758620689653</v>
      </c>
      <c r="U19" s="2">
        <f t="shared" si="4"/>
        <v>0</v>
      </c>
      <c r="V19" s="2">
        <f t="shared" si="5"/>
        <v>3.4482758620689653</v>
      </c>
      <c r="W19" s="2"/>
    </row>
    <row r="20" spans="1:23" ht="12.75">
      <c r="A20" s="10">
        <v>13</v>
      </c>
      <c r="B20" s="7" t="s">
        <v>112</v>
      </c>
      <c r="C20" s="24">
        <f>'[1]9_2'!D20</f>
        <v>7245</v>
      </c>
      <c r="D20" s="24">
        <f>'Z9_2'!A14</f>
        <v>6331</v>
      </c>
      <c r="E20" s="24">
        <f>'[1]9_2'!F20</f>
        <v>452</v>
      </c>
      <c r="F20" s="24">
        <f>'Z9_2'!B14</f>
        <v>433</v>
      </c>
      <c r="G20" s="25">
        <f t="shared" si="11"/>
        <v>6.238785369220152</v>
      </c>
      <c r="H20" s="25">
        <f t="shared" si="6"/>
        <v>6.8393618701626915</v>
      </c>
      <c r="I20" s="24">
        <f>'[1]9_2'!J20</f>
        <v>6</v>
      </c>
      <c r="J20" s="24">
        <f>'Z9_2'!C14</f>
        <v>5</v>
      </c>
      <c r="K20" s="25">
        <f t="shared" si="7"/>
        <v>0.08281573498964803</v>
      </c>
      <c r="L20" s="25">
        <f t="shared" si="8"/>
        <v>0.078976465013426</v>
      </c>
      <c r="M20" s="24">
        <f>'[1]9_2'!N20</f>
        <v>458</v>
      </c>
      <c r="N20" s="24">
        <f t="shared" si="9"/>
        <v>438</v>
      </c>
      <c r="O20" s="25">
        <f>'[1]9_2'!P20</f>
        <v>6.3216011042098</v>
      </c>
      <c r="P20" s="25">
        <f t="shared" si="0"/>
        <v>6.918338335176117</v>
      </c>
      <c r="Q20" s="8">
        <f t="shared" si="1"/>
        <v>6.8393618701626915</v>
      </c>
      <c r="R20" s="8">
        <f t="shared" si="10"/>
        <v>0.07897646501342599</v>
      </c>
      <c r="S20" s="8">
        <f t="shared" si="2"/>
        <v>6.918338335176117</v>
      </c>
      <c r="T20" s="8">
        <f t="shared" si="3"/>
        <v>6.238785369220152</v>
      </c>
      <c r="U20" s="2">
        <f t="shared" si="4"/>
        <v>0.08281573498964803</v>
      </c>
      <c r="V20" s="2">
        <f t="shared" si="5"/>
        <v>6.3216011042098</v>
      </c>
      <c r="W20" s="2"/>
    </row>
    <row r="21" spans="1:23" ht="12.75">
      <c r="A21" s="10">
        <v>14</v>
      </c>
      <c r="B21" s="7" t="s">
        <v>113</v>
      </c>
      <c r="C21" s="24">
        <f>'[1]9_2'!D21</f>
        <v>4051</v>
      </c>
      <c r="D21" s="24">
        <f>'Z9_2'!A15</f>
        <v>4446</v>
      </c>
      <c r="E21" s="24">
        <f>'[1]9_2'!F21</f>
        <v>177</v>
      </c>
      <c r="F21" s="24">
        <f>'Z9_2'!B15</f>
        <v>156</v>
      </c>
      <c r="G21" s="25">
        <f t="shared" si="11"/>
        <v>4.3692915329548265</v>
      </c>
      <c r="H21" s="25">
        <f t="shared" si="6"/>
        <v>3.508771929824561</v>
      </c>
      <c r="I21" s="24">
        <f>'[1]9_2'!J21</f>
        <v>5</v>
      </c>
      <c r="J21" s="24">
        <f>'Z9_2'!C15</f>
        <v>7</v>
      </c>
      <c r="K21" s="25">
        <f t="shared" si="7"/>
        <v>0.12342631449024932</v>
      </c>
      <c r="L21" s="25">
        <f t="shared" si="8"/>
        <v>0.15744489428699954</v>
      </c>
      <c r="M21" s="24">
        <f>'[1]9_2'!N21</f>
        <v>182</v>
      </c>
      <c r="N21" s="24">
        <f t="shared" si="9"/>
        <v>163</v>
      </c>
      <c r="O21" s="25">
        <f>'[1]9_2'!P21</f>
        <v>4.492717847445075</v>
      </c>
      <c r="P21" s="25">
        <f t="shared" si="0"/>
        <v>3.666216824111561</v>
      </c>
      <c r="Q21" s="8">
        <f t="shared" si="1"/>
        <v>3.508771929824561</v>
      </c>
      <c r="R21" s="8">
        <f t="shared" si="10"/>
        <v>0.15744489428699954</v>
      </c>
      <c r="S21" s="8">
        <f t="shared" si="2"/>
        <v>3.666216824111561</v>
      </c>
      <c r="T21" s="8">
        <f t="shared" si="3"/>
        <v>4.369291532954826</v>
      </c>
      <c r="U21" s="2">
        <f t="shared" si="4"/>
        <v>0.12342631449024932</v>
      </c>
      <c r="V21" s="2">
        <f t="shared" si="5"/>
        <v>4.492717847445075</v>
      </c>
      <c r="W21" s="2"/>
    </row>
    <row r="22" spans="1:23" ht="12.75">
      <c r="A22" s="10">
        <v>15</v>
      </c>
      <c r="B22" s="7" t="s">
        <v>114</v>
      </c>
      <c r="C22" s="24">
        <f>'[1]9_2'!D22</f>
        <v>10393</v>
      </c>
      <c r="D22" s="24">
        <f>'Z9_2'!A16</f>
        <v>10683</v>
      </c>
      <c r="E22" s="24">
        <f>'[1]9_2'!F22</f>
        <v>732</v>
      </c>
      <c r="F22" s="24">
        <f>'Z9_2'!B16</f>
        <v>627</v>
      </c>
      <c r="G22" s="25">
        <f t="shared" si="11"/>
        <v>7.043202155296835</v>
      </c>
      <c r="H22" s="25">
        <f t="shared" si="6"/>
        <v>5.869137882617243</v>
      </c>
      <c r="I22" s="24">
        <f>'[1]9_2'!J22</f>
        <v>16</v>
      </c>
      <c r="J22" s="24">
        <f>'Z9_2'!C16</f>
        <v>12</v>
      </c>
      <c r="K22" s="25">
        <f t="shared" si="7"/>
        <v>0.1539497738862696</v>
      </c>
      <c r="L22" s="25">
        <f t="shared" si="8"/>
        <v>0.11232799775344005</v>
      </c>
      <c r="M22" s="24">
        <f>'[1]9_2'!N22</f>
        <v>748</v>
      </c>
      <c r="N22" s="24">
        <f t="shared" si="9"/>
        <v>639</v>
      </c>
      <c r="O22" s="25">
        <f>'[1]9_2'!P22</f>
        <v>7.197151929183104</v>
      </c>
      <c r="P22" s="25">
        <f t="shared" si="0"/>
        <v>5.981465880370682</v>
      </c>
      <c r="Q22" s="8">
        <f t="shared" si="1"/>
        <v>5.869137882617243</v>
      </c>
      <c r="R22" s="8">
        <f t="shared" si="10"/>
        <v>0.11232799775344005</v>
      </c>
      <c r="S22" s="8">
        <f t="shared" si="2"/>
        <v>5.981465880370682</v>
      </c>
      <c r="T22" s="8">
        <f t="shared" si="3"/>
        <v>7.043202155296834</v>
      </c>
      <c r="U22" s="2">
        <f t="shared" si="4"/>
        <v>0.1539497738862696</v>
      </c>
      <c r="V22" s="2">
        <f t="shared" si="5"/>
        <v>7.197151929183104</v>
      </c>
      <c r="W22" s="2"/>
    </row>
    <row r="23" spans="1:23" ht="12.75">
      <c r="A23" s="10">
        <v>16</v>
      </c>
      <c r="B23" s="7" t="s">
        <v>115</v>
      </c>
      <c r="C23" s="24">
        <f>'[1]9_2'!D23</f>
        <v>5262</v>
      </c>
      <c r="D23" s="24">
        <f>'Z9_2'!A17</f>
        <v>4744</v>
      </c>
      <c r="E23" s="24">
        <f>'[1]9_2'!F23</f>
        <v>235</v>
      </c>
      <c r="F23" s="24">
        <f>'Z9_2'!B17</f>
        <v>235</v>
      </c>
      <c r="G23" s="25">
        <f t="shared" si="11"/>
        <v>4.465982516153553</v>
      </c>
      <c r="H23" s="25">
        <f t="shared" si="6"/>
        <v>4.95362563237774</v>
      </c>
      <c r="I23" s="24">
        <f>'[1]9_2'!J23</f>
        <v>2</v>
      </c>
      <c r="J23" s="24">
        <f>'Z9_2'!C17</f>
        <v>8</v>
      </c>
      <c r="K23" s="25">
        <f t="shared" si="7"/>
        <v>0.03800836183960471</v>
      </c>
      <c r="L23" s="25">
        <f t="shared" si="8"/>
        <v>0.16863406408094433</v>
      </c>
      <c r="M23" s="24">
        <f>'[1]9_2'!N23</f>
        <v>237</v>
      </c>
      <c r="N23" s="24">
        <f t="shared" si="9"/>
        <v>243</v>
      </c>
      <c r="O23" s="25">
        <f>'[1]9_2'!P23</f>
        <v>4.503990877993158</v>
      </c>
      <c r="P23" s="25">
        <f t="shared" si="0"/>
        <v>5.122259696458685</v>
      </c>
      <c r="Q23" s="8">
        <f t="shared" si="1"/>
        <v>4.95362563237774</v>
      </c>
      <c r="R23" s="8">
        <f t="shared" si="10"/>
        <v>0.16863406408094436</v>
      </c>
      <c r="S23" s="8">
        <f t="shared" si="2"/>
        <v>5.122259696458685</v>
      </c>
      <c r="T23" s="8">
        <f t="shared" si="3"/>
        <v>4.465982516153554</v>
      </c>
      <c r="U23" s="2">
        <f t="shared" si="4"/>
        <v>0.03800836183960471</v>
      </c>
      <c r="V23" s="2">
        <f t="shared" si="5"/>
        <v>4.503990877993158</v>
      </c>
      <c r="W23" s="2"/>
    </row>
    <row r="24" spans="1:23" ht="12.75">
      <c r="A24" s="10">
        <v>17</v>
      </c>
      <c r="B24" s="7" t="s">
        <v>116</v>
      </c>
      <c r="C24" s="24">
        <f>'[1]9_2'!D24</f>
        <v>2801</v>
      </c>
      <c r="D24" s="24">
        <f>'Z9_2'!A18</f>
        <v>2432</v>
      </c>
      <c r="E24" s="24">
        <f>'[1]9_2'!F24</f>
        <v>128</v>
      </c>
      <c r="F24" s="24">
        <f>'Z9_2'!B18</f>
        <v>108</v>
      </c>
      <c r="G24" s="25">
        <f t="shared" si="11"/>
        <v>4.569796501249554</v>
      </c>
      <c r="H24" s="25">
        <f t="shared" si="6"/>
        <v>4.440789473684211</v>
      </c>
      <c r="I24" s="24">
        <f>'[1]9_2'!J24</f>
        <v>4</v>
      </c>
      <c r="J24" s="24">
        <f>'Z9_2'!C18</f>
        <v>0</v>
      </c>
      <c r="K24" s="25">
        <f t="shared" si="7"/>
        <v>0.14280614066404856</v>
      </c>
      <c r="L24" s="25">
        <f t="shared" si="8"/>
        <v>0</v>
      </c>
      <c r="M24" s="24">
        <f>'[1]9_2'!N24</f>
        <v>132</v>
      </c>
      <c r="N24" s="24">
        <f t="shared" si="9"/>
        <v>108</v>
      </c>
      <c r="O24" s="25">
        <f>'[1]9_2'!P24</f>
        <v>4.712602641913603</v>
      </c>
      <c r="P24" s="25">
        <f t="shared" si="0"/>
        <v>4.440789473684211</v>
      </c>
      <c r="Q24" s="8">
        <f t="shared" si="1"/>
        <v>4.440789473684211</v>
      </c>
      <c r="R24" s="8">
        <f t="shared" si="10"/>
        <v>0</v>
      </c>
      <c r="S24" s="8">
        <f t="shared" si="2"/>
        <v>4.440789473684211</v>
      </c>
      <c r="T24" s="8">
        <f t="shared" si="3"/>
        <v>4.569796501249554</v>
      </c>
      <c r="U24" s="2">
        <f t="shared" si="4"/>
        <v>0.14280614066404856</v>
      </c>
      <c r="V24" s="2">
        <f t="shared" si="5"/>
        <v>4.712602641913603</v>
      </c>
      <c r="W24" s="2"/>
    </row>
    <row r="25" spans="1:23" ht="12.75">
      <c r="A25" s="10">
        <v>18</v>
      </c>
      <c r="B25" s="7" t="s">
        <v>117</v>
      </c>
      <c r="C25" s="24">
        <f>'[1]9_2'!D25</f>
        <v>2835</v>
      </c>
      <c r="D25" s="24">
        <f>'Z9_2'!A19</f>
        <v>2327</v>
      </c>
      <c r="E25" s="24">
        <f>'[1]9_2'!F25</f>
        <v>143</v>
      </c>
      <c r="F25" s="24">
        <f>'Z9_2'!B19</f>
        <v>94</v>
      </c>
      <c r="G25" s="25">
        <f t="shared" si="11"/>
        <v>5.044091710758377</v>
      </c>
      <c r="H25" s="25">
        <f t="shared" si="6"/>
        <v>4.039535883111302</v>
      </c>
      <c r="I25" s="24">
        <f>'[1]9_2'!J25</f>
        <v>1</v>
      </c>
      <c r="J25" s="24">
        <f>'Z9_2'!C19</f>
        <v>2</v>
      </c>
      <c r="K25" s="25">
        <f t="shared" si="7"/>
        <v>0.035273368606701945</v>
      </c>
      <c r="L25" s="25">
        <f t="shared" si="8"/>
        <v>0.08594757198109154</v>
      </c>
      <c r="M25" s="24">
        <f>'[1]9_2'!N25</f>
        <v>144</v>
      </c>
      <c r="N25" s="24">
        <f t="shared" si="9"/>
        <v>96</v>
      </c>
      <c r="O25" s="25">
        <f>'[1]9_2'!P25</f>
        <v>5.079365079365079</v>
      </c>
      <c r="P25" s="25">
        <f t="shared" si="0"/>
        <v>4.125483455092394</v>
      </c>
      <c r="Q25" s="8">
        <f t="shared" si="1"/>
        <v>4.039535883111302</v>
      </c>
      <c r="R25" s="8">
        <f t="shared" si="10"/>
        <v>0.08594757198109153</v>
      </c>
      <c r="S25" s="8">
        <f t="shared" si="2"/>
        <v>4.125483455092394</v>
      </c>
      <c r="T25" s="8">
        <f t="shared" si="3"/>
        <v>5.044091710758377</v>
      </c>
      <c r="U25" s="2">
        <f t="shared" si="4"/>
        <v>0.03527336860670194</v>
      </c>
      <c r="V25" s="2">
        <f t="shared" si="5"/>
        <v>5.079365079365079</v>
      </c>
      <c r="W25" s="2"/>
    </row>
    <row r="26" spans="1:23" ht="12.75">
      <c r="A26" s="10">
        <v>19</v>
      </c>
      <c r="B26" s="7" t="s">
        <v>118</v>
      </c>
      <c r="C26" s="24">
        <f>'[1]9_2'!D26</f>
        <v>2365</v>
      </c>
      <c r="D26" s="24">
        <f>'Z9_2'!A20</f>
        <v>2360</v>
      </c>
      <c r="E26" s="24">
        <f>'[1]9_2'!F26</f>
        <v>78</v>
      </c>
      <c r="F26" s="24">
        <f>'Z9_2'!B20</f>
        <v>83</v>
      </c>
      <c r="G26" s="25">
        <f t="shared" si="11"/>
        <v>3.2980972515856237</v>
      </c>
      <c r="H26" s="25">
        <f t="shared" si="6"/>
        <v>3.516949152542373</v>
      </c>
      <c r="I26" s="24">
        <f>'[1]9_2'!J26</f>
        <v>4</v>
      </c>
      <c r="J26" s="24">
        <f>'Z9_2'!C20</f>
        <v>1</v>
      </c>
      <c r="K26" s="25">
        <f t="shared" si="7"/>
        <v>0.16913319238900634</v>
      </c>
      <c r="L26" s="25">
        <f t="shared" si="8"/>
        <v>0.0423728813559322</v>
      </c>
      <c r="M26" s="24">
        <f>'[1]9_2'!N26</f>
        <v>82</v>
      </c>
      <c r="N26" s="24">
        <f t="shared" si="9"/>
        <v>84</v>
      </c>
      <c r="O26" s="25">
        <f>'[1]9_2'!P26</f>
        <v>3.46723044397463</v>
      </c>
      <c r="P26" s="25">
        <f t="shared" si="0"/>
        <v>3.559322033898305</v>
      </c>
      <c r="Q26" s="8">
        <f t="shared" si="1"/>
        <v>3.516949152542373</v>
      </c>
      <c r="R26" s="8">
        <f t="shared" si="10"/>
        <v>0.0423728813559322</v>
      </c>
      <c r="S26" s="8">
        <f t="shared" si="2"/>
        <v>3.559322033898305</v>
      </c>
      <c r="T26" s="8">
        <f t="shared" si="3"/>
        <v>3.2980972515856237</v>
      </c>
      <c r="U26" s="2">
        <f t="shared" si="4"/>
        <v>0.16913319238900634</v>
      </c>
      <c r="V26" s="2">
        <f t="shared" si="5"/>
        <v>3.46723044397463</v>
      </c>
      <c r="W26" s="2"/>
    </row>
    <row r="27" spans="1:23" ht="12.75">
      <c r="A27" s="10">
        <v>20</v>
      </c>
      <c r="B27" s="7" t="s">
        <v>119</v>
      </c>
      <c r="C27" s="24">
        <f>'[1]9_2'!D27</f>
        <v>14856</v>
      </c>
      <c r="D27" s="24">
        <f>'Z9_2'!A21</f>
        <v>11135</v>
      </c>
      <c r="E27" s="24">
        <f>'[1]9_2'!F27</f>
        <v>620</v>
      </c>
      <c r="F27" s="24">
        <f>'Z9_2'!B21</f>
        <v>548</v>
      </c>
      <c r="G27" s="25">
        <f t="shared" si="11"/>
        <v>4.173397953688745</v>
      </c>
      <c r="H27" s="25">
        <f t="shared" si="6"/>
        <v>4.921418949259094</v>
      </c>
      <c r="I27" s="24">
        <f>'[1]9_2'!J27</f>
        <v>28</v>
      </c>
      <c r="J27" s="24">
        <f>'Z9_2'!C21</f>
        <v>29</v>
      </c>
      <c r="K27" s="25">
        <f t="shared" si="7"/>
        <v>0.1884760366182014</v>
      </c>
      <c r="L27" s="25">
        <f t="shared" si="8"/>
        <v>0.2604400538841491</v>
      </c>
      <c r="M27" s="24">
        <f>'[1]9_2'!N27</f>
        <v>648</v>
      </c>
      <c r="N27" s="24">
        <f t="shared" si="9"/>
        <v>577</v>
      </c>
      <c r="O27" s="25">
        <f>'[1]9_2'!P27</f>
        <v>4.361873990306947</v>
      </c>
      <c r="P27" s="25">
        <f t="shared" si="0"/>
        <v>5.181859003143242</v>
      </c>
      <c r="Q27" s="8">
        <f t="shared" si="1"/>
        <v>4.921418949259093</v>
      </c>
      <c r="R27" s="8">
        <f t="shared" si="10"/>
        <v>0.2604400538841491</v>
      </c>
      <c r="S27" s="8">
        <f t="shared" si="2"/>
        <v>5.181859003143242</v>
      </c>
      <c r="T27" s="8">
        <f t="shared" si="3"/>
        <v>4.173397953688745</v>
      </c>
      <c r="U27" s="2">
        <f t="shared" si="4"/>
        <v>0.1884760366182014</v>
      </c>
      <c r="V27" s="2">
        <f t="shared" si="5"/>
        <v>4.361873990306947</v>
      </c>
      <c r="W27" s="2"/>
    </row>
    <row r="28" spans="1:23" ht="12.75">
      <c r="A28" s="10">
        <v>21</v>
      </c>
      <c r="B28" s="7" t="s">
        <v>120</v>
      </c>
      <c r="C28" s="24">
        <f>'[1]9_2'!D28</f>
        <v>4318</v>
      </c>
      <c r="D28" s="24">
        <f>'Z9_2'!A22</f>
        <v>3515</v>
      </c>
      <c r="E28" s="24">
        <f>'[1]9_2'!F28</f>
        <v>192</v>
      </c>
      <c r="F28" s="24">
        <f>'Z9_2'!B22</f>
        <v>170</v>
      </c>
      <c r="G28" s="25">
        <f t="shared" si="11"/>
        <v>4.44650301065308</v>
      </c>
      <c r="H28" s="25">
        <f t="shared" si="6"/>
        <v>4.836415362731152</v>
      </c>
      <c r="I28" s="24">
        <f>'[1]9_2'!J28</f>
        <v>0</v>
      </c>
      <c r="J28" s="24">
        <f>'Z9_2'!C22</f>
        <v>5</v>
      </c>
      <c r="K28" s="25">
        <f t="shared" si="7"/>
        <v>0</v>
      </c>
      <c r="L28" s="25">
        <f t="shared" si="8"/>
        <v>0.1422475106685633</v>
      </c>
      <c r="M28" s="24">
        <f>'[1]9_2'!N28</f>
        <v>192</v>
      </c>
      <c r="N28" s="24">
        <f t="shared" si="9"/>
        <v>175</v>
      </c>
      <c r="O28" s="25">
        <f>'[1]9_2'!P28</f>
        <v>4.44650301065308</v>
      </c>
      <c r="P28" s="25">
        <f t="shared" si="0"/>
        <v>4.978662873399715</v>
      </c>
      <c r="Q28" s="8">
        <f t="shared" si="1"/>
        <v>4.836415362731152</v>
      </c>
      <c r="R28" s="8">
        <f t="shared" si="10"/>
        <v>0.1422475106685633</v>
      </c>
      <c r="S28" s="8">
        <f t="shared" si="2"/>
        <v>4.978662873399715</v>
      </c>
      <c r="T28" s="8">
        <f t="shared" si="3"/>
        <v>4.44650301065308</v>
      </c>
      <c r="U28" s="2">
        <f t="shared" si="4"/>
        <v>0</v>
      </c>
      <c r="V28" s="2">
        <f t="shared" si="5"/>
        <v>4.44650301065308</v>
      </c>
      <c r="W28" s="2"/>
    </row>
    <row r="29" spans="1:23" ht="12.75">
      <c r="A29" s="10">
        <v>22</v>
      </c>
      <c r="B29" s="7" t="s">
        <v>121</v>
      </c>
      <c r="C29" s="24">
        <f>'[1]9_2'!D29</f>
        <v>3281</v>
      </c>
      <c r="D29" s="24">
        <f>'Z9_2'!A23</f>
        <v>2670</v>
      </c>
      <c r="E29" s="24">
        <f>'[1]9_2'!F29</f>
        <v>107</v>
      </c>
      <c r="F29" s="24">
        <f>'Z9_2'!B23</f>
        <v>155</v>
      </c>
      <c r="G29" s="25">
        <f t="shared" si="11"/>
        <v>3.2612008533983543</v>
      </c>
      <c r="H29" s="25">
        <f t="shared" si="6"/>
        <v>5.805243445692884</v>
      </c>
      <c r="I29" s="24">
        <f>'[1]9_2'!J29</f>
        <v>1</v>
      </c>
      <c r="J29" s="24">
        <f>'Z9_2'!C23</f>
        <v>2</v>
      </c>
      <c r="K29" s="25">
        <f t="shared" si="7"/>
        <v>0.030478512648582746</v>
      </c>
      <c r="L29" s="25">
        <f t="shared" si="8"/>
        <v>0.0749063670411985</v>
      </c>
      <c r="M29" s="24">
        <f>'[1]9_2'!N29</f>
        <v>108</v>
      </c>
      <c r="N29" s="24">
        <f t="shared" si="9"/>
        <v>157</v>
      </c>
      <c r="O29" s="25">
        <f>'[1]9_2'!P29</f>
        <v>3.291679366046937</v>
      </c>
      <c r="P29" s="25">
        <f t="shared" si="0"/>
        <v>5.880149812734082</v>
      </c>
      <c r="Q29" s="8">
        <f t="shared" si="1"/>
        <v>5.805243445692884</v>
      </c>
      <c r="R29" s="8">
        <f t="shared" si="10"/>
        <v>0.0749063670411985</v>
      </c>
      <c r="S29" s="8">
        <f t="shared" si="2"/>
        <v>5.880149812734082</v>
      </c>
      <c r="T29" s="8">
        <f t="shared" si="3"/>
        <v>3.2612008533983543</v>
      </c>
      <c r="U29" s="2">
        <f t="shared" si="4"/>
        <v>0.03047851264858275</v>
      </c>
      <c r="V29" s="2">
        <f t="shared" si="5"/>
        <v>3.291679366046937</v>
      </c>
      <c r="W29" s="2"/>
    </row>
    <row r="30" spans="1:23" ht="12.75">
      <c r="A30" s="10">
        <v>23</v>
      </c>
      <c r="B30" s="7" t="s">
        <v>122</v>
      </c>
      <c r="C30" s="24">
        <f>'[1]9_2'!D30</f>
        <v>4001</v>
      </c>
      <c r="D30" s="24">
        <f>'Z9_2'!A24</f>
        <v>3412</v>
      </c>
      <c r="E30" s="24">
        <f>'[1]9_2'!F30</f>
        <v>196</v>
      </c>
      <c r="F30" s="24">
        <f>'Z9_2'!B24</f>
        <v>187</v>
      </c>
      <c r="G30" s="25">
        <f t="shared" si="11"/>
        <v>4.898775306173456</v>
      </c>
      <c r="H30" s="25">
        <f t="shared" si="6"/>
        <v>5.480656506447831</v>
      </c>
      <c r="I30" s="24">
        <f>'[1]9_2'!J30</f>
        <v>2</v>
      </c>
      <c r="J30" s="24">
        <f>'Z9_2'!C24</f>
        <v>5</v>
      </c>
      <c r="K30" s="25">
        <f t="shared" si="7"/>
        <v>0.04998750312421895</v>
      </c>
      <c r="L30" s="25">
        <f t="shared" si="8"/>
        <v>0.14654161781946073</v>
      </c>
      <c r="M30" s="24">
        <f>'[1]9_2'!N30</f>
        <v>198</v>
      </c>
      <c r="N30" s="24">
        <f t="shared" si="9"/>
        <v>192</v>
      </c>
      <c r="O30" s="25">
        <f>'[1]9_2'!P30</f>
        <v>4.948762809297675</v>
      </c>
      <c r="P30" s="25">
        <f t="shared" si="0"/>
        <v>5.6271981242672915</v>
      </c>
      <c r="Q30" s="8">
        <f t="shared" si="1"/>
        <v>5.480656506447831</v>
      </c>
      <c r="R30" s="8">
        <f t="shared" si="10"/>
        <v>0.14654161781946073</v>
      </c>
      <c r="S30" s="8">
        <f t="shared" si="2"/>
        <v>5.6271981242672915</v>
      </c>
      <c r="T30" s="8">
        <f t="shared" si="3"/>
        <v>4.898775306173457</v>
      </c>
      <c r="U30" s="2">
        <f t="shared" si="4"/>
        <v>0.04998750312421894</v>
      </c>
      <c r="V30" s="2">
        <f t="shared" si="5"/>
        <v>4.948762809297675</v>
      </c>
      <c r="W30" s="2"/>
    </row>
    <row r="31" spans="1:23" ht="12.75">
      <c r="A31" s="10">
        <v>24</v>
      </c>
      <c r="B31" s="7" t="s">
        <v>123</v>
      </c>
      <c r="C31" s="24">
        <f>'[1]9_2'!D31</f>
        <v>1974</v>
      </c>
      <c r="D31" s="24">
        <f>'Z9_2'!A25</f>
        <v>1759</v>
      </c>
      <c r="E31" s="24">
        <f>'[1]9_2'!F31</f>
        <v>102</v>
      </c>
      <c r="F31" s="24">
        <f>'Z9_2'!B25</f>
        <v>122</v>
      </c>
      <c r="G31" s="25">
        <f t="shared" si="11"/>
        <v>5.167173252279635</v>
      </c>
      <c r="H31" s="25">
        <f t="shared" si="6"/>
        <v>6.935758953951108</v>
      </c>
      <c r="I31" s="24">
        <f>'[1]9_2'!J31</f>
        <v>1</v>
      </c>
      <c r="J31" s="24">
        <f>'Z9_2'!C25</f>
        <v>2</v>
      </c>
      <c r="K31" s="25">
        <f t="shared" si="7"/>
        <v>0.050658561296859174</v>
      </c>
      <c r="L31" s="25">
        <f t="shared" si="8"/>
        <v>0.11370096645821488</v>
      </c>
      <c r="M31" s="24">
        <f>'[1]9_2'!N31</f>
        <v>103</v>
      </c>
      <c r="N31" s="24">
        <f t="shared" si="9"/>
        <v>124</v>
      </c>
      <c r="O31" s="25">
        <f>'[1]9_2'!P31</f>
        <v>5.2178318135764945</v>
      </c>
      <c r="P31" s="25">
        <f t="shared" si="0"/>
        <v>7.049459920409324</v>
      </c>
      <c r="Q31" s="8">
        <f t="shared" si="1"/>
        <v>6.935758953951108</v>
      </c>
      <c r="R31" s="8">
        <f t="shared" si="10"/>
        <v>0.1137009664582149</v>
      </c>
      <c r="S31" s="8">
        <f t="shared" si="2"/>
        <v>7.049459920409324</v>
      </c>
      <c r="T31" s="8">
        <f t="shared" si="3"/>
        <v>5.167173252279635</v>
      </c>
      <c r="U31" s="2">
        <f t="shared" si="4"/>
        <v>0.05065856129685917</v>
      </c>
      <c r="V31" s="2">
        <f t="shared" si="5"/>
        <v>5.2178318135764945</v>
      </c>
      <c r="W31" s="2"/>
    </row>
    <row r="32" spans="1:23" ht="12.75">
      <c r="A32" s="10">
        <v>25</v>
      </c>
      <c r="B32" s="7" t="s">
        <v>124</v>
      </c>
      <c r="C32" s="24">
        <f>'[1]9_2'!D32</f>
        <v>3182</v>
      </c>
      <c r="D32" s="24">
        <f>'Z9_2'!A26</f>
        <v>2297</v>
      </c>
      <c r="E32" s="24">
        <f>'[1]9_2'!F32</f>
        <v>113</v>
      </c>
      <c r="F32" s="24">
        <f>'Z9_2'!B26</f>
        <v>85</v>
      </c>
      <c r="G32" s="25">
        <f t="shared" si="11"/>
        <v>3.5512256442489</v>
      </c>
      <c r="H32" s="25">
        <f t="shared" si="6"/>
        <v>3.7004788855028297</v>
      </c>
      <c r="I32" s="24">
        <f>'[1]9_2'!J32</f>
        <v>6</v>
      </c>
      <c r="J32" s="24">
        <f>'Z9_2'!C26</f>
        <v>6</v>
      </c>
      <c r="K32" s="25">
        <f t="shared" si="7"/>
        <v>0.18856065367693275</v>
      </c>
      <c r="L32" s="25">
        <f t="shared" si="8"/>
        <v>0.26121027427078797</v>
      </c>
      <c r="M32" s="24">
        <f>'[1]9_2'!N32</f>
        <v>119</v>
      </c>
      <c r="N32" s="24">
        <f t="shared" si="9"/>
        <v>91</v>
      </c>
      <c r="O32" s="25">
        <f>'[1]9_2'!P32</f>
        <v>3.739786297925833</v>
      </c>
      <c r="P32" s="25">
        <f t="shared" si="0"/>
        <v>3.9616891597736177</v>
      </c>
      <c r="Q32" s="8">
        <f t="shared" si="1"/>
        <v>3.7004788855028297</v>
      </c>
      <c r="R32" s="8">
        <f t="shared" si="10"/>
        <v>0.26121027427078797</v>
      </c>
      <c r="S32" s="8">
        <f t="shared" si="2"/>
        <v>3.9616891597736177</v>
      </c>
      <c r="T32" s="8">
        <f t="shared" si="3"/>
        <v>3.5512256442489</v>
      </c>
      <c r="U32" s="2">
        <f t="shared" si="4"/>
        <v>0.18856065367693275</v>
      </c>
      <c r="V32" s="2">
        <f t="shared" si="5"/>
        <v>3.739786297925833</v>
      </c>
      <c r="W32" s="2"/>
    </row>
    <row r="33" spans="1:23" ht="12.75">
      <c r="A33" s="10">
        <v>26</v>
      </c>
      <c r="B33" s="7" t="s">
        <v>125</v>
      </c>
      <c r="C33" s="24">
        <f>'[1]9_2'!D33</f>
        <v>15485</v>
      </c>
      <c r="D33" s="24">
        <f>'Z9_2'!A27</f>
        <v>13622</v>
      </c>
      <c r="E33" s="24">
        <f>'[1]9_2'!F33</f>
        <v>989</v>
      </c>
      <c r="F33" s="24">
        <f>'Z9_2'!B27</f>
        <v>1026</v>
      </c>
      <c r="G33" s="25">
        <f t="shared" si="11"/>
        <v>6.386825960607038</v>
      </c>
      <c r="H33" s="25">
        <f t="shared" si="6"/>
        <v>7.531933636764059</v>
      </c>
      <c r="I33" s="24">
        <f>'[1]9_2'!J33</f>
        <v>10</v>
      </c>
      <c r="J33" s="24">
        <f>'Z9_2'!C27</f>
        <v>26</v>
      </c>
      <c r="K33" s="25">
        <f t="shared" si="7"/>
        <v>0.06457862447529868</v>
      </c>
      <c r="L33" s="25">
        <f t="shared" si="8"/>
        <v>0.19086771399207164</v>
      </c>
      <c r="M33" s="24">
        <f>'[1]9_2'!N33</f>
        <v>999</v>
      </c>
      <c r="N33" s="24">
        <f t="shared" si="9"/>
        <v>1052</v>
      </c>
      <c r="O33" s="25">
        <f>'[1]9_2'!P33</f>
        <v>6.451404585082337</v>
      </c>
      <c r="P33" s="25">
        <f t="shared" si="0"/>
        <v>7.7228013507561295</v>
      </c>
      <c r="Q33" s="8">
        <f t="shared" si="1"/>
        <v>7.531933636764058</v>
      </c>
      <c r="R33" s="8">
        <f t="shared" si="10"/>
        <v>0.19086771399207164</v>
      </c>
      <c r="S33" s="8">
        <f t="shared" si="2"/>
        <v>7.7228013507561295</v>
      </c>
      <c r="T33" s="8">
        <f t="shared" si="3"/>
        <v>6.386825960607039</v>
      </c>
      <c r="U33" s="2">
        <f t="shared" si="4"/>
        <v>0.06457862447529868</v>
      </c>
      <c r="V33" s="2">
        <f t="shared" si="5"/>
        <v>6.451404585082337</v>
      </c>
      <c r="W33" s="2"/>
    </row>
    <row r="34" spans="1:23" ht="12.75">
      <c r="A34" s="10">
        <v>27</v>
      </c>
      <c r="B34" s="7" t="s">
        <v>126</v>
      </c>
      <c r="C34" s="24">
        <f>'[1]9_2'!D34</f>
        <v>0</v>
      </c>
      <c r="D34" s="24">
        <f>'Z9_2'!A28</f>
        <v>0</v>
      </c>
      <c r="E34" s="24">
        <f>'[1]9_2'!F34</f>
        <v>0</v>
      </c>
      <c r="F34" s="24">
        <f>'Z9_2'!B28</f>
        <v>0</v>
      </c>
      <c r="G34" s="25">
        <f t="shared" si="11"/>
        <v>0</v>
      </c>
      <c r="H34" s="25">
        <f>IF(D34=0,0,F34/D34*100)</f>
        <v>0</v>
      </c>
      <c r="I34" s="24">
        <f>'[1]9_2'!J34</f>
        <v>0</v>
      </c>
      <c r="J34" s="24">
        <f>'Z9_2'!C28</f>
        <v>0</v>
      </c>
      <c r="K34" s="25">
        <f t="shared" si="7"/>
        <v>0</v>
      </c>
      <c r="L34" s="25" t="str">
        <f t="shared" si="8"/>
        <v>0</v>
      </c>
      <c r="M34" s="24">
        <f>'[1]9_2'!N34</f>
        <v>0</v>
      </c>
      <c r="N34" s="24">
        <f t="shared" si="9"/>
        <v>0</v>
      </c>
      <c r="O34" s="25">
        <f>'[1]9_2'!P34</f>
        <v>0</v>
      </c>
      <c r="P34" s="25">
        <f t="shared" si="0"/>
        <v>0</v>
      </c>
      <c r="Q34" s="8" t="e">
        <f t="shared" si="1"/>
        <v>#DIV/0!</v>
      </c>
      <c r="R34" s="8" t="e">
        <f t="shared" si="10"/>
        <v>#DIV/0!</v>
      </c>
      <c r="S34" s="8" t="e">
        <f t="shared" si="2"/>
        <v>#DIV/0!</v>
      </c>
      <c r="T34" s="8" t="e">
        <f t="shared" si="3"/>
        <v>#DIV/0!</v>
      </c>
      <c r="U34" s="2" t="e">
        <f t="shared" si="4"/>
        <v>#DIV/0!</v>
      </c>
      <c r="V34" s="2" t="e">
        <f t="shared" si="5"/>
        <v>#DIV/0!</v>
      </c>
      <c r="W34" s="2"/>
    </row>
    <row r="35" spans="1:23" ht="14.25" customHeight="1">
      <c r="A35" s="26"/>
      <c r="B35" s="27" t="s">
        <v>127</v>
      </c>
      <c r="C35" s="28">
        <f>'[1]9_2'!D35</f>
        <v>144409</v>
      </c>
      <c r="D35" s="28">
        <f>SUM(D8:D34)</f>
        <v>126335</v>
      </c>
      <c r="E35" s="28">
        <f>'[1]9_2'!F35</f>
        <v>8192</v>
      </c>
      <c r="F35" s="28">
        <f>SUM(F8:F34)</f>
        <v>7003</v>
      </c>
      <c r="G35" s="29">
        <f t="shared" si="11"/>
        <v>5.672776627495516</v>
      </c>
      <c r="H35" s="29">
        <f t="shared" si="6"/>
        <v>5.543198638540389</v>
      </c>
      <c r="I35" s="28">
        <f>'[1]9_2'!J35</f>
        <v>126</v>
      </c>
      <c r="J35" s="28">
        <f>SUM(J8:J34)</f>
        <v>167</v>
      </c>
      <c r="K35" s="29">
        <f t="shared" si="7"/>
        <v>0.0872521795732953</v>
      </c>
      <c r="L35" s="29">
        <f t="shared" si="8"/>
        <v>0.1321882297067321</v>
      </c>
      <c r="M35" s="28">
        <f>'[1]9_2'!N35</f>
        <v>8318</v>
      </c>
      <c r="N35" s="28">
        <f>F35+J35</f>
        <v>7170</v>
      </c>
      <c r="O35" s="29">
        <f>'[1]9_2'!P35</f>
        <v>5.760028807068812</v>
      </c>
      <c r="P35" s="29">
        <f>IF(D35=0,IF(N35=0,0,100),S35)</f>
        <v>5.675386868247121</v>
      </c>
      <c r="Q35" s="8">
        <f t="shared" si="1"/>
        <v>5.543198638540389</v>
      </c>
      <c r="R35" s="8">
        <f>SUM(I35*100/D35)</f>
        <v>0.09973483199430086</v>
      </c>
      <c r="S35" s="8">
        <f t="shared" si="2"/>
        <v>5.675386868247121</v>
      </c>
      <c r="T35" s="8">
        <f t="shared" si="3"/>
        <v>5.672776627495516</v>
      </c>
      <c r="U35" s="2" t="e">
        <f>SUM(#REF!*100/C35)</f>
        <v>#REF!</v>
      </c>
      <c r="V35" s="2">
        <f t="shared" si="5"/>
        <v>5.760028807068812</v>
      </c>
      <c r="W35" s="2"/>
    </row>
    <row r="36" spans="3:23" ht="12.75">
      <c r="C36" s="4"/>
      <c r="T36" s="2"/>
      <c r="U36" s="2"/>
      <c r="V36" s="2"/>
      <c r="W36" s="2"/>
    </row>
    <row r="37" spans="2:23" ht="12.75">
      <c r="B37" s="1" t="s">
        <v>128</v>
      </c>
      <c r="T37" s="2"/>
      <c r="U37" s="2"/>
      <c r="V37" s="2"/>
      <c r="W37" s="2"/>
    </row>
  </sheetData>
  <sheetProtection/>
  <mergeCells count="13">
    <mergeCell ref="A2:N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  <mergeCell ref="M5:N5"/>
    <mergeCell ref="O5:P5"/>
  </mergeCells>
  <conditionalFormatting sqref="C8:P35">
    <cfRule type="cellIs" priority="1" dxfId="1" operator="equal" stopIfTrue="1">
      <formula>0</formula>
    </cfRule>
  </conditionalFormatting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8" t="s">
        <v>129</v>
      </c>
      <c r="B1" s="18" t="s">
        <v>130</v>
      </c>
      <c r="C1" s="18" t="s">
        <v>131</v>
      </c>
      <c r="D1" s="18" t="s">
        <v>132</v>
      </c>
    </row>
    <row r="2" spans="1:3" ht="12.75">
      <c r="A2" s="18">
        <v>0</v>
      </c>
      <c r="B2" s="18">
        <v>0</v>
      </c>
      <c r="C2" s="18">
        <v>0</v>
      </c>
    </row>
    <row r="3" spans="1:3" ht="12.75">
      <c r="A3" s="18">
        <v>4586</v>
      </c>
      <c r="B3" s="18">
        <v>263</v>
      </c>
      <c r="C3" s="18">
        <v>1</v>
      </c>
    </row>
    <row r="4" spans="1:3" ht="12.75">
      <c r="A4" s="18">
        <v>1864</v>
      </c>
      <c r="B4" s="18">
        <v>93</v>
      </c>
      <c r="C4" s="18">
        <v>7</v>
      </c>
    </row>
    <row r="5" spans="1:3" ht="12.75">
      <c r="A5" s="18">
        <v>12347</v>
      </c>
      <c r="B5" s="18">
        <v>801</v>
      </c>
      <c r="C5" s="18">
        <v>15</v>
      </c>
    </row>
    <row r="6" spans="1:3" ht="12.75">
      <c r="A6" s="18">
        <v>8150</v>
      </c>
      <c r="B6" s="18">
        <v>259</v>
      </c>
      <c r="C6" s="18">
        <v>2</v>
      </c>
    </row>
    <row r="7" spans="1:3" ht="12.75">
      <c r="A7" s="18">
        <v>3468</v>
      </c>
      <c r="B7" s="18">
        <v>196</v>
      </c>
      <c r="C7" s="18">
        <v>1</v>
      </c>
    </row>
    <row r="8" spans="1:3" ht="12.75">
      <c r="A8" s="18">
        <v>3033</v>
      </c>
      <c r="B8" s="18">
        <v>214</v>
      </c>
      <c r="C8" s="18">
        <v>15</v>
      </c>
    </row>
    <row r="9" spans="1:3" ht="12.75">
      <c r="A9" s="18">
        <v>6768</v>
      </c>
      <c r="B9" s="18">
        <v>386</v>
      </c>
      <c r="C9" s="18">
        <v>6</v>
      </c>
    </row>
    <row r="10" spans="1:3" ht="12.75">
      <c r="A10" s="18">
        <v>2384</v>
      </c>
      <c r="B10" s="18">
        <v>137</v>
      </c>
      <c r="C10" s="18">
        <v>2</v>
      </c>
    </row>
    <row r="11" spans="1:3" ht="12.75">
      <c r="A11" s="18">
        <v>6792</v>
      </c>
      <c r="B11" s="18">
        <v>355</v>
      </c>
      <c r="C11" s="18">
        <v>5</v>
      </c>
    </row>
    <row r="12" spans="1:3" ht="12.75">
      <c r="A12" s="18">
        <v>2696</v>
      </c>
      <c r="B12" s="18">
        <v>119</v>
      </c>
      <c r="C12" s="18">
        <v>1</v>
      </c>
    </row>
    <row r="13" spans="1:3" ht="12.75">
      <c r="A13" s="18">
        <v>2514</v>
      </c>
      <c r="B13" s="18">
        <v>151</v>
      </c>
      <c r="C13" s="18">
        <v>2</v>
      </c>
    </row>
    <row r="14" spans="1:3" ht="12.75">
      <c r="A14" s="18">
        <v>6331</v>
      </c>
      <c r="B14" s="18">
        <v>433</v>
      </c>
      <c r="C14" s="18">
        <v>5</v>
      </c>
    </row>
    <row r="15" spans="1:3" ht="12.75">
      <c r="A15" s="18">
        <v>4446</v>
      </c>
      <c r="B15" s="18">
        <v>156</v>
      </c>
      <c r="C15" s="18">
        <v>7</v>
      </c>
    </row>
    <row r="16" spans="1:3" ht="12.75">
      <c r="A16" s="18">
        <v>10683</v>
      </c>
      <c r="B16" s="18">
        <v>627</v>
      </c>
      <c r="C16" s="18">
        <v>12</v>
      </c>
    </row>
    <row r="17" spans="1:3" ht="12.75">
      <c r="A17" s="18">
        <v>4744</v>
      </c>
      <c r="B17" s="18">
        <v>235</v>
      </c>
      <c r="C17" s="18">
        <v>8</v>
      </c>
    </row>
    <row r="18" spans="1:3" ht="12.75">
      <c r="A18" s="18">
        <v>2432</v>
      </c>
      <c r="B18" s="18">
        <v>108</v>
      </c>
      <c r="C18" s="18">
        <v>0</v>
      </c>
    </row>
    <row r="19" spans="1:3" ht="12.75">
      <c r="A19" s="18">
        <v>2327</v>
      </c>
      <c r="B19" s="18">
        <v>94</v>
      </c>
      <c r="C19" s="18">
        <v>2</v>
      </c>
    </row>
    <row r="20" spans="1:3" ht="12.75">
      <c r="A20" s="18">
        <v>2360</v>
      </c>
      <c r="B20" s="18">
        <v>83</v>
      </c>
      <c r="C20" s="18">
        <v>1</v>
      </c>
    </row>
    <row r="21" spans="1:3" ht="12.75">
      <c r="A21" s="18">
        <v>11135</v>
      </c>
      <c r="B21" s="18">
        <v>548</v>
      </c>
      <c r="C21" s="18">
        <v>29</v>
      </c>
    </row>
    <row r="22" spans="1:3" ht="12.75">
      <c r="A22" s="18">
        <v>3515</v>
      </c>
      <c r="B22" s="18">
        <v>170</v>
      </c>
      <c r="C22" s="18">
        <v>5</v>
      </c>
    </row>
    <row r="23" spans="1:3" ht="12.75">
      <c r="A23" s="18">
        <v>2670</v>
      </c>
      <c r="B23" s="18">
        <v>155</v>
      </c>
      <c r="C23" s="18">
        <v>2</v>
      </c>
    </row>
    <row r="24" spans="1:3" ht="12.75">
      <c r="A24" s="18">
        <v>3412</v>
      </c>
      <c r="B24" s="18">
        <v>187</v>
      </c>
      <c r="C24" s="18">
        <v>5</v>
      </c>
    </row>
    <row r="25" spans="1:3" ht="12.75">
      <c r="A25" s="18">
        <v>1759</v>
      </c>
      <c r="B25" s="18">
        <v>122</v>
      </c>
      <c r="C25" s="18">
        <v>2</v>
      </c>
    </row>
    <row r="26" spans="1:3" ht="12.75">
      <c r="A26" s="18">
        <v>2297</v>
      </c>
      <c r="B26" s="18">
        <v>85</v>
      </c>
      <c r="C26" s="18">
        <v>6</v>
      </c>
    </row>
    <row r="27" spans="1:3" ht="12.75">
      <c r="A27" s="18">
        <v>13622</v>
      </c>
      <c r="B27" s="18">
        <v>1026</v>
      </c>
      <c r="C27" s="18">
        <v>26</v>
      </c>
    </row>
    <row r="28" spans="1:3" ht="12.75">
      <c r="A28" s="18">
        <v>0</v>
      </c>
      <c r="B28" s="18">
        <v>0</v>
      </c>
      <c r="C28" s="1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2016-02-03T12:25:00Z</cp:lastPrinted>
  <dcterms:created xsi:type="dcterms:W3CDTF">2011-07-25T06:37:41Z</dcterms:created>
  <dcterms:modified xsi:type="dcterms:W3CDTF">2016-08-17T11:37:16Z</dcterms:modified>
  <cp:category/>
  <cp:version/>
  <cp:contentType/>
  <cp:contentStatus/>
</cp:coreProperties>
</file>