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<sst xmlns="http://schemas.openxmlformats.org/spreadsheetml/2006/main" count="50" uniqueCount="31">
  <si>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</si>
  <si>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</si>
  <si>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</si>
  <si>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</si>
  <si>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</si>
  <si>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</si>
  <si>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</si>
  <si>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</si>
  <si>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</si>
  <si>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</si>
  <si>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</si>
  <si>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</si>
  <si>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</si>
  <si>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</si>
  <si>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</si>
  <si>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</si>
  <si>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</si>
  <si>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</si>
  <si>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</si>
  <si>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</si>
  <si>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</si>
  <si>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</si>
  <si>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</si>
  <si>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</si>
  <si>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</si>
  <si>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</si>
  <si>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</si>
  <si>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</si>
  <si>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</si>
  <si>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</t>
  </si>
  <si>
    <t>перше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</si>
</sst>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1" fontId="1" fillId="0" borderId="0" xfId="52" applyNumberFormat="1" applyFont="1">
      <alignment/>
      <protection/>
    </xf>
    <xf numFmtId="3" fontId="7" fillId="0" borderId="10" xfId="52" applyNumberFormat="1" applyFont="1" applyBorder="1" applyAlignment="1" applyProtection="1">
      <alignment horizontal="right" vertical="center" wrapText="1"/>
      <protection/>
    </xf>
    <xf numFmtId="3" fontId="7" fillId="0" borderId="10" xfId="52" applyNumberFormat="1" applyFont="1" applyFill="1" applyBorder="1" applyAlignment="1" applyProtection="1">
      <alignment horizontal="right" vertical="center" wrapText="1"/>
      <protection/>
    </xf>
    <xf numFmtId="3" fontId="7" fillId="0" borderId="10" xfId="52" applyNumberFormat="1" applyFont="1" applyBorder="1" applyAlignment="1">
      <alignment horizontal="right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/>
      <protection/>
    </xf>
    <xf numFmtId="3" fontId="4" fillId="34" borderId="10" xfId="52" applyNumberFormat="1" applyFont="1" applyFill="1" applyBorder="1" applyAlignment="1">
      <alignment horizontal="right" vertical="center"/>
      <protection/>
    </xf>
    <xf numFmtId="4" fontId="4" fillId="34" borderId="10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52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>
      <alignment horizontal="right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4" fontId="7" fillId="34" borderId="10" xfId="0" applyNumberFormat="1" applyFont="1" applyFill="1" applyBorder="1" applyAlignment="1">
      <alignment horizontal="right" vertical="center"/>
    </xf>
    <xf numFmtId="0" fontId="4" fillId="34" borderId="10" xfId="52" applyFont="1" applyFill="1" applyBorder="1" applyAlignment="1">
      <alignment horizontal="center"/>
      <protection/>
    </xf>
    <xf numFmtId="0" fontId="2" fillId="0" borderId="11" xfId="52" applyFont="1" applyBorder="1" applyAlignment="1">
      <alignment/>
      <protection/>
    </xf>
    <xf numFmtId="3" fontId="5" fillId="34" borderId="10" xfId="52" applyNumberFormat="1" applyFont="1" applyFill="1" applyBorder="1" applyAlignment="1">
      <alignment horizontal="center" vertical="center" wrapText="1"/>
      <protection/>
    </xf>
    <xf numFmtId="3" fontId="4" fillId="34" borderId="10" xfId="52" applyNumberFormat="1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2" fillId="0" borderId="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12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32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.7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9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"/>
    </row>
    <row r="5" spans="1:19" ht="32.25" customHeight="1">
      <c r="A5" s="33" t="s">
        <v>1</v>
      </c>
      <c r="B5" s="34" t="s">
        <v>2</v>
      </c>
      <c r="C5" s="34" t="s">
        <v>3</v>
      </c>
      <c r="D5" s="34"/>
      <c r="E5" s="34"/>
      <c r="F5" s="34"/>
      <c r="G5" s="34"/>
      <c r="H5" s="34" t="s">
        <v>4</v>
      </c>
      <c r="I5" s="34"/>
      <c r="J5" s="34"/>
      <c r="K5" s="34"/>
      <c r="L5" s="34" t="s">
        <v>5</v>
      </c>
      <c r="M5" s="34"/>
      <c r="N5" s="34"/>
      <c r="O5" s="34"/>
      <c r="P5" s="34" t="s">
        <v>6</v>
      </c>
      <c r="Q5" s="34"/>
      <c r="R5" s="34"/>
      <c r="S5" s="34"/>
    </row>
    <row r="6" spans="1:19" ht="70.5" customHeight="1">
      <c r="A6" s="33"/>
      <c r="B6" s="34"/>
      <c r="C6" s="4" t="s">
        <v>7</v>
      </c>
      <c r="D6" s="22" t="s">
        <v>8</v>
      </c>
      <c r="E6" s="4" t="s">
        <v>9</v>
      </c>
      <c r="F6" s="22" t="s">
        <v>8</v>
      </c>
      <c r="G6" s="27" t="s">
        <v>10</v>
      </c>
      <c r="H6" s="4" t="s">
        <v>7</v>
      </c>
      <c r="I6" s="22" t="s">
        <v>8</v>
      </c>
      <c r="J6" s="4" t="s">
        <v>9</v>
      </c>
      <c r="K6" s="22" t="s">
        <v>8</v>
      </c>
      <c r="L6" s="4" t="s">
        <v>7</v>
      </c>
      <c r="M6" s="22" t="s">
        <v>8</v>
      </c>
      <c r="N6" s="4" t="s">
        <v>9</v>
      </c>
      <c r="O6" s="22" t="s">
        <v>8</v>
      </c>
      <c r="P6" s="4" t="s">
        <v>7</v>
      </c>
      <c r="Q6" s="22" t="s">
        <v>8</v>
      </c>
      <c r="R6" s="4" t="s">
        <v>9</v>
      </c>
      <c r="S6" s="22" t="s">
        <v>8</v>
      </c>
    </row>
    <row r="7" spans="1:19" ht="14.25">
      <c r="A7" s="5" t="s">
        <v>11</v>
      </c>
      <c r="B7" s="6" t="s">
        <v>12</v>
      </c>
      <c r="C7" s="6">
        <v>1</v>
      </c>
      <c r="D7" s="23">
        <v>2</v>
      </c>
      <c r="E7" s="6">
        <v>3</v>
      </c>
      <c r="F7" s="23">
        <v>4</v>
      </c>
      <c r="G7" s="28">
        <v>5</v>
      </c>
      <c r="H7" s="6">
        <v>6</v>
      </c>
      <c r="I7" s="23">
        <v>7</v>
      </c>
      <c r="J7" s="6">
        <v>8</v>
      </c>
      <c r="K7" s="23">
        <v>9</v>
      </c>
      <c r="L7" s="6">
        <v>10</v>
      </c>
      <c r="M7" s="23">
        <v>11</v>
      </c>
      <c r="N7" s="6">
        <v>12</v>
      </c>
      <c r="O7" s="23">
        <v>13</v>
      </c>
      <c r="P7" s="7">
        <v>14</v>
      </c>
      <c r="Q7" s="25">
        <v>15</v>
      </c>
      <c r="R7" s="7">
        <v>16</v>
      </c>
      <c r="S7" s="25">
        <v>17</v>
      </c>
    </row>
    <row r="8" spans="1:19" ht="42.75" customHeight="1">
      <c r="A8" s="8">
        <v>1</v>
      </c>
      <c r="B8" s="9" t="s">
        <v>13</v>
      </c>
      <c r="C8" s="13">
        <v>103</v>
      </c>
      <c r="D8" s="24">
        <f>(C8*100/C21)</f>
        <v>0.18932779442310166</v>
      </c>
      <c r="E8" s="13">
        <v>32</v>
      </c>
      <c r="F8" s="24">
        <f>(E8*100/E21)</f>
        <v>0.04981707791702343</v>
      </c>
      <c r="G8" s="29">
        <f aca="true" t="shared" si="0" ref="G8:G21">SUM(C8+E8)</f>
        <v>135</v>
      </c>
      <c r="H8" s="13">
        <v>80</v>
      </c>
      <c r="I8" s="24">
        <f>(H8*100/H21)</f>
        <v>0.2097975453687192</v>
      </c>
      <c r="J8" s="13">
        <v>23</v>
      </c>
      <c r="K8" s="24">
        <f>J8*100/J21</f>
        <v>0.062335691248611</v>
      </c>
      <c r="L8" s="13">
        <v>57</v>
      </c>
      <c r="M8" s="24">
        <f>L8*100/L21</f>
        <v>0.1731154710563081</v>
      </c>
      <c r="N8" s="13">
        <v>19</v>
      </c>
      <c r="O8" s="24">
        <f>N8*100/N21</f>
        <v>0.059887789194982034</v>
      </c>
      <c r="P8" s="13">
        <v>31</v>
      </c>
      <c r="Q8" s="24">
        <f>P8*100/P21</f>
        <v>0.1432995885915037</v>
      </c>
      <c r="R8" s="13">
        <v>12</v>
      </c>
      <c r="S8" s="24">
        <f>R8*100/R21</f>
        <v>0.04731674618508734</v>
      </c>
    </row>
    <row r="9" spans="1:19" ht="66.75" customHeight="1">
      <c r="A9" s="10">
        <v>2</v>
      </c>
      <c r="B9" s="9" t="s">
        <v>14</v>
      </c>
      <c r="C9" s="13">
        <v>3406</v>
      </c>
      <c r="D9" s="24">
        <f>(C9*100/C21)</f>
        <v>6.2606841534474205</v>
      </c>
      <c r="E9" s="13">
        <v>1254</v>
      </c>
      <c r="F9" s="24">
        <f>(E9*100/E21)</f>
        <v>1.9522067408733557</v>
      </c>
      <c r="G9" s="29">
        <f t="shared" si="0"/>
        <v>4660</v>
      </c>
      <c r="H9" s="13">
        <v>2063</v>
      </c>
      <c r="I9" s="24">
        <f>(H9*100/H21)</f>
        <v>5.410154201195846</v>
      </c>
      <c r="J9" s="13">
        <v>651</v>
      </c>
      <c r="K9" s="24">
        <f>J9*100/J21</f>
        <v>1.7643710870802505</v>
      </c>
      <c r="L9" s="13">
        <v>1604</v>
      </c>
      <c r="M9" s="24">
        <f>L9*100/L21</f>
        <v>4.8715300977950555</v>
      </c>
      <c r="N9" s="13">
        <v>525</v>
      </c>
      <c r="O9" s="24">
        <f>N9*100/N21</f>
        <v>1.6547941751245037</v>
      </c>
      <c r="P9" s="13">
        <v>1092</v>
      </c>
      <c r="Q9" s="24">
        <f>P9*100/P21</f>
        <v>5.047843572320066</v>
      </c>
      <c r="R9" s="13">
        <v>255</v>
      </c>
      <c r="S9" s="24">
        <f>R9*100/R21</f>
        <v>1.005480856433106</v>
      </c>
    </row>
    <row r="10" spans="1:19" ht="42.75" customHeight="1">
      <c r="A10" s="8">
        <v>3</v>
      </c>
      <c r="B10" s="9" t="s">
        <v>15</v>
      </c>
      <c r="C10" s="13">
        <v>11590</v>
      </c>
      <c r="D10" s="24">
        <f>(C10*100/C21)</f>
        <v>21.303972207415033</v>
      </c>
      <c r="E10" s="13">
        <v>2957</v>
      </c>
      <c r="F10" s="24">
        <f>(E10*100/E21)</f>
        <v>4.603409356269946</v>
      </c>
      <c r="G10" s="29">
        <f t="shared" si="0"/>
        <v>14547</v>
      </c>
      <c r="H10" s="13">
        <v>7833</v>
      </c>
      <c r="I10" s="24">
        <f>(H10*100/H21)</f>
        <v>20.541802160914717</v>
      </c>
      <c r="J10" s="13">
        <v>1785</v>
      </c>
      <c r="K10" s="24">
        <f>J10*100/J21</f>
        <v>4.837791690381332</v>
      </c>
      <c r="L10" s="13">
        <v>6936</v>
      </c>
      <c r="M10" s="24">
        <f>L10*100/L21</f>
        <v>21.06541942537812</v>
      </c>
      <c r="N10" s="13">
        <v>1452</v>
      </c>
      <c r="O10" s="24">
        <f>N10*100/N21</f>
        <v>4.576687890058627</v>
      </c>
      <c r="P10" s="13">
        <v>5191</v>
      </c>
      <c r="Q10" s="24">
        <f>P10*100/P21</f>
        <v>23.995747238015994</v>
      </c>
      <c r="R10" s="13">
        <v>898</v>
      </c>
      <c r="S10" s="24">
        <f>R10*100/R21</f>
        <v>3.540869839517369</v>
      </c>
    </row>
    <row r="11" spans="1:19" ht="45" customHeight="1">
      <c r="A11" s="10">
        <v>4</v>
      </c>
      <c r="B11" s="9" t="s">
        <v>16</v>
      </c>
      <c r="C11" s="13">
        <v>67</v>
      </c>
      <c r="D11" s="24">
        <f>(C11*100/C21)</f>
        <v>0.12315497307133798</v>
      </c>
      <c r="E11" s="13">
        <v>115</v>
      </c>
      <c r="F11" s="24">
        <f>(E11*100/E21)</f>
        <v>0.17903012376430294</v>
      </c>
      <c r="G11" s="29">
        <f t="shared" si="0"/>
        <v>182</v>
      </c>
      <c r="H11" s="13">
        <v>37</v>
      </c>
      <c r="I11" s="24">
        <f>(H11*100/H21)</f>
        <v>0.09703136473303263</v>
      </c>
      <c r="J11" s="13">
        <v>72</v>
      </c>
      <c r="K11" s="24">
        <f>J11*100/J21</f>
        <v>0.19513781608260833</v>
      </c>
      <c r="L11" s="13">
        <v>29</v>
      </c>
      <c r="M11" s="24">
        <f>L11*100/L21</f>
        <v>0.08807629229180587</v>
      </c>
      <c r="N11" s="13">
        <v>51</v>
      </c>
      <c r="O11" s="24">
        <f>N11*100/N21</f>
        <v>0.16075143415495177</v>
      </c>
      <c r="P11" s="13">
        <v>20</v>
      </c>
      <c r="Q11" s="24">
        <f>P11*100/P21</f>
        <v>0.0924513474783895</v>
      </c>
      <c r="R11" s="13">
        <v>39</v>
      </c>
      <c r="S11" s="24">
        <f>R11*100/R21</f>
        <v>0.15377942510153386</v>
      </c>
    </row>
    <row r="12" spans="1:19" ht="42.75" customHeight="1">
      <c r="A12" s="8">
        <v>5</v>
      </c>
      <c r="B12" s="9" t="s">
        <v>17</v>
      </c>
      <c r="C12" s="13">
        <v>1584</v>
      </c>
      <c r="D12" s="24">
        <f>(C12*100/C21)</f>
        <v>2.9116041394776024</v>
      </c>
      <c r="E12" s="13">
        <v>5535</v>
      </c>
      <c r="F12" s="24">
        <f>(E12*100/E21)</f>
        <v>8.616797695960146</v>
      </c>
      <c r="G12" s="29">
        <f t="shared" si="0"/>
        <v>7119</v>
      </c>
      <c r="H12" s="13">
        <v>785</v>
      </c>
      <c r="I12" s="24">
        <f>(H12*100/H21)</f>
        <v>2.058638413930557</v>
      </c>
      <c r="J12" s="13">
        <v>2060</v>
      </c>
      <c r="K12" s="24">
        <f>J12*100/J21</f>
        <v>5.583109737919072</v>
      </c>
      <c r="L12" s="13">
        <v>613</v>
      </c>
      <c r="M12" s="24">
        <f>L12*100/L21</f>
        <v>1.8617505922371378</v>
      </c>
      <c r="N12" s="13">
        <v>1618</v>
      </c>
      <c r="O12" s="24">
        <f>N12*100/N21</f>
        <v>5.09991804828847</v>
      </c>
      <c r="P12" s="13">
        <v>353</v>
      </c>
      <c r="Q12" s="24">
        <f>P12*100/P21</f>
        <v>1.6317662829935746</v>
      </c>
      <c r="R12" s="13">
        <v>1079</v>
      </c>
      <c r="S12" s="24">
        <f>R12*100/R21</f>
        <v>4.25456409447577</v>
      </c>
    </row>
    <row r="13" spans="1:19" ht="54" customHeight="1">
      <c r="A13" s="10">
        <v>6</v>
      </c>
      <c r="B13" s="9" t="s">
        <v>18</v>
      </c>
      <c r="C13" s="13">
        <v>3540</v>
      </c>
      <c r="D13" s="24">
        <f>(C13*100/C21)</f>
        <v>6.506994099590096</v>
      </c>
      <c r="E13" s="13">
        <v>5639</v>
      </c>
      <c r="F13" s="24">
        <f>(E13*100/E21)</f>
        <v>8.778703199190472</v>
      </c>
      <c r="G13" s="29">
        <f t="shared" si="0"/>
        <v>9179</v>
      </c>
      <c r="H13" s="13">
        <v>1815</v>
      </c>
      <c r="I13" s="24">
        <f>(H13*100/H21)</f>
        <v>4.759781810552816</v>
      </c>
      <c r="J13" s="13">
        <v>2704</v>
      </c>
      <c r="K13" s="24">
        <f>J13*100/J21</f>
        <v>7.32850909288018</v>
      </c>
      <c r="L13" s="13">
        <v>1264</v>
      </c>
      <c r="M13" s="24">
        <f>L13*100/L21</f>
        <v>3.8389114985118145</v>
      </c>
      <c r="N13" s="13">
        <v>1958</v>
      </c>
      <c r="O13" s="24">
        <f>N13*100/N21</f>
        <v>6.171594275988149</v>
      </c>
      <c r="P13" s="13">
        <v>886</v>
      </c>
      <c r="Q13" s="24">
        <f>P13*100/P21</f>
        <v>4.095594693292655</v>
      </c>
      <c r="R13" s="13">
        <v>1329</v>
      </c>
      <c r="S13" s="24">
        <f>R13*100/R21</f>
        <v>5.240329639998423</v>
      </c>
    </row>
    <row r="14" spans="1:19" ht="27.75" customHeight="1">
      <c r="A14" s="8">
        <v>7</v>
      </c>
      <c r="B14" s="9" t="s">
        <v>19</v>
      </c>
      <c r="C14" s="13">
        <v>241</v>
      </c>
      <c r="D14" s="24">
        <f>(C14*100/C21)</f>
        <v>0.44299027627152915</v>
      </c>
      <c r="E14" s="13">
        <v>262</v>
      </c>
      <c r="F14" s="24">
        <f>(E14*100/E21)</f>
        <v>0.4078773254456293</v>
      </c>
      <c r="G14" s="29">
        <f t="shared" si="0"/>
        <v>503</v>
      </c>
      <c r="H14" s="13">
        <v>144</v>
      </c>
      <c r="I14" s="24">
        <f>(H14*100/H21)</f>
        <v>0.37763558166369454</v>
      </c>
      <c r="J14" s="13">
        <v>159</v>
      </c>
      <c r="K14" s="24">
        <f>J14*100/J21</f>
        <v>0.4309293438490934</v>
      </c>
      <c r="L14" s="13">
        <v>123</v>
      </c>
      <c r="M14" s="24">
        <f>L14*100/L21</f>
        <v>0.37356496385834903</v>
      </c>
      <c r="N14" s="13">
        <v>139</v>
      </c>
      <c r="O14" s="24">
        <f>N14*100/N21</f>
        <v>0.4381264577948686</v>
      </c>
      <c r="P14" s="13">
        <v>98</v>
      </c>
      <c r="Q14" s="24">
        <f>P14*100/P21</f>
        <v>0.45301160264410856</v>
      </c>
      <c r="R14" s="13">
        <v>88</v>
      </c>
      <c r="S14" s="24">
        <f>R14*100/R21</f>
        <v>0.34698947202397384</v>
      </c>
    </row>
    <row r="15" spans="1:19" ht="39.75" customHeight="1">
      <c r="A15" s="10">
        <v>8</v>
      </c>
      <c r="B15" s="9" t="s">
        <v>20</v>
      </c>
      <c r="C15" s="13">
        <v>293</v>
      </c>
      <c r="D15" s="24">
        <f>(C15*100/C21)</f>
        <v>0.538573240446299</v>
      </c>
      <c r="E15" s="13">
        <v>21024</v>
      </c>
      <c r="F15" s="24">
        <f>(E15*100/E21)</f>
        <v>32.72982019148439</v>
      </c>
      <c r="G15" s="29">
        <f t="shared" si="0"/>
        <v>21317</v>
      </c>
      <c r="H15" s="13">
        <v>191</v>
      </c>
      <c r="I15" s="24">
        <f>(H15*100/H21)</f>
        <v>0.500891639567817</v>
      </c>
      <c r="J15" s="13">
        <v>12569</v>
      </c>
      <c r="K15" s="24">
        <f>J15*100/J21</f>
        <v>34.065100143643114</v>
      </c>
      <c r="L15" s="13">
        <v>164</v>
      </c>
      <c r="M15" s="24">
        <f>L15*100/L21</f>
        <v>0.4980866184777987</v>
      </c>
      <c r="N15" s="13">
        <v>11341</v>
      </c>
      <c r="O15" s="24">
        <f>N15*100/N21</f>
        <v>35.746706171594276</v>
      </c>
      <c r="P15" s="13">
        <v>138</v>
      </c>
      <c r="Q15" s="24">
        <f>P15*100/P21</f>
        <v>0.6379142976008876</v>
      </c>
      <c r="R15" s="13">
        <v>9659</v>
      </c>
      <c r="S15" s="24">
        <f>R15*100/R21</f>
        <v>38.086037616813215</v>
      </c>
    </row>
    <row r="16" spans="1:19" ht="30.75" customHeight="1">
      <c r="A16" s="8">
        <v>9</v>
      </c>
      <c r="B16" s="9" t="s">
        <v>21</v>
      </c>
      <c r="C16" s="13">
        <v>335</v>
      </c>
      <c r="D16" s="24">
        <f>(C16*100/C21)</f>
        <v>0.6157748653566899</v>
      </c>
      <c r="E16" s="13">
        <v>5448</v>
      </c>
      <c r="F16" s="24">
        <f>(E16*100/E21)</f>
        <v>8.481357515373238</v>
      </c>
      <c r="G16" s="29">
        <f t="shared" si="0"/>
        <v>5783</v>
      </c>
      <c r="H16" s="13">
        <v>229</v>
      </c>
      <c r="I16" s="24">
        <f>(H16*100/H21)</f>
        <v>0.6005454736179586</v>
      </c>
      <c r="J16" s="13">
        <v>1785</v>
      </c>
      <c r="K16" s="24">
        <f>J16*100/J21</f>
        <v>4.837791690381332</v>
      </c>
      <c r="L16" s="13">
        <v>195</v>
      </c>
      <c r="M16" s="24">
        <f>L16*100/L21</f>
        <v>0.5922371378242118</v>
      </c>
      <c r="N16" s="13">
        <v>1370</v>
      </c>
      <c r="O16" s="24">
        <f>N16*100/N21</f>
        <v>4.318224799848704</v>
      </c>
      <c r="P16" s="13">
        <v>135</v>
      </c>
      <c r="Q16" s="24">
        <f>P16*100/P21</f>
        <v>0.6240465954791291</v>
      </c>
      <c r="R16" s="13">
        <v>946</v>
      </c>
      <c r="S16" s="24">
        <f>R16*100/R21</f>
        <v>3.7301368242577184</v>
      </c>
    </row>
    <row r="17" spans="1:19" ht="57" customHeight="1">
      <c r="A17" s="10">
        <v>10</v>
      </c>
      <c r="B17" s="9" t="s">
        <v>22</v>
      </c>
      <c r="C17" s="14">
        <v>30808</v>
      </c>
      <c r="D17" s="24">
        <f>(C17*100/C21)</f>
        <v>56.62923000569822</v>
      </c>
      <c r="E17" s="15">
        <v>12568</v>
      </c>
      <c r="F17" s="24">
        <f>(E17*100/E21)</f>
        <v>19.565657351910954</v>
      </c>
      <c r="G17" s="29">
        <f t="shared" si="0"/>
        <v>43376</v>
      </c>
      <c r="H17" s="15">
        <v>23339</v>
      </c>
      <c r="I17" s="24">
        <f>(H17*100/H21)</f>
        <v>61.205811392006716</v>
      </c>
      <c r="J17" s="15">
        <v>9855</v>
      </c>
      <c r="K17" s="24">
        <f>J17*100/J21</f>
        <v>26.709488576307017</v>
      </c>
      <c r="L17" s="15">
        <v>20664</v>
      </c>
      <c r="M17" s="24">
        <f>L17*100/L21</f>
        <v>62.75891392820264</v>
      </c>
      <c r="N17" s="15">
        <v>8907</v>
      </c>
      <c r="O17" s="24">
        <f>N17*100/N21</f>
        <v>28.074765176826578</v>
      </c>
      <c r="P17" s="15">
        <v>12793</v>
      </c>
      <c r="Q17" s="24">
        <f>P17*100/P21</f>
        <v>59.136504414551844</v>
      </c>
      <c r="R17" s="15">
        <v>8002</v>
      </c>
      <c r="S17" s="24">
        <f>R17*100/R21</f>
        <v>31.552383581089074</v>
      </c>
    </row>
    <row r="18" spans="1:19" ht="27">
      <c r="A18" s="8">
        <v>11</v>
      </c>
      <c r="B18" s="9" t="s">
        <v>23</v>
      </c>
      <c r="C18" s="15">
        <v>1965</v>
      </c>
      <c r="D18" s="24">
        <f>(C18*100/C21)</f>
        <v>3.6119331654504347</v>
      </c>
      <c r="E18" s="15">
        <v>2782</v>
      </c>
      <c r="F18" s="24">
        <f>(E18*100/E21)</f>
        <v>4.330972211411225</v>
      </c>
      <c r="G18" s="29">
        <f t="shared" si="0"/>
        <v>4747</v>
      </c>
      <c r="H18" s="15">
        <v>1349</v>
      </c>
      <c r="I18" s="24">
        <f>(H18*100/H21)</f>
        <v>3.5377111087800275</v>
      </c>
      <c r="J18" s="15">
        <v>1590</v>
      </c>
      <c r="K18" s="24">
        <f>J18*100/J21</f>
        <v>4.3092934384909345</v>
      </c>
      <c r="L18" s="15">
        <v>1088</v>
      </c>
      <c r="M18" s="24">
        <f>L18*100/L21</f>
        <v>3.304379517706372</v>
      </c>
      <c r="N18" s="15">
        <v>1255</v>
      </c>
      <c r="O18" s="24">
        <f>N18*100/N21</f>
        <v>3.9557460757738134</v>
      </c>
      <c r="P18" s="15">
        <v>754</v>
      </c>
      <c r="Q18" s="24">
        <f>P18*100/P21</f>
        <v>3.485415799935284</v>
      </c>
      <c r="R18" s="15">
        <v>744</v>
      </c>
      <c r="S18" s="24">
        <f>R18*100/R21</f>
        <v>2.933638263475415</v>
      </c>
    </row>
    <row r="19" spans="1:19" ht="27">
      <c r="A19" s="10">
        <v>12</v>
      </c>
      <c r="B19" s="9" t="s">
        <v>24</v>
      </c>
      <c r="C19" s="15">
        <v>404</v>
      </c>
      <c r="D19" s="24">
        <f>(C19*100/C21)</f>
        <v>0.7426061062809036</v>
      </c>
      <c r="E19" s="15">
        <v>6610</v>
      </c>
      <c r="F19" s="24">
        <f>(E19*100/E21)</f>
        <v>10.290340157235152</v>
      </c>
      <c r="G19" s="29">
        <f t="shared" si="0"/>
        <v>7014</v>
      </c>
      <c r="H19" s="15">
        <v>243</v>
      </c>
      <c r="I19" s="24">
        <f>(H19*100/H21)</f>
        <v>0.6372600440574845</v>
      </c>
      <c r="J19" s="15">
        <v>3640</v>
      </c>
      <c r="K19" s="24">
        <f>J19*100/J21</f>
        <v>9.865300701954089</v>
      </c>
      <c r="L19" s="15">
        <v>189</v>
      </c>
      <c r="M19" s="24">
        <f>L19*100/L21</f>
        <v>0.57401445666039</v>
      </c>
      <c r="N19" s="15">
        <v>3091</v>
      </c>
      <c r="O19" s="24">
        <f>N19*100/N21</f>
        <v>9.742797705352077</v>
      </c>
      <c r="P19" s="15">
        <v>142</v>
      </c>
      <c r="Q19" s="24">
        <f>P19*100/P21</f>
        <v>0.6564045670965655</v>
      </c>
      <c r="R19" s="15">
        <v>2310</v>
      </c>
      <c r="S19" s="24">
        <f>R19*100/R21</f>
        <v>9.108473640629313</v>
      </c>
    </row>
    <row r="20" spans="1:19" ht="22.5" customHeight="1">
      <c r="A20" s="8">
        <v>13</v>
      </c>
      <c r="B20" s="9" t="s">
        <v>25</v>
      </c>
      <c r="C20" s="15">
        <v>67</v>
      </c>
      <c r="D20" s="24">
        <f>(C20*100/C21)</f>
        <v>0.12315497307133798</v>
      </c>
      <c r="E20" s="15">
        <v>9</v>
      </c>
      <c r="F20" s="24">
        <f>(E20*100/E21)</f>
        <v>0.01401105316416284</v>
      </c>
      <c r="G20" s="29">
        <f t="shared" si="0"/>
        <v>76</v>
      </c>
      <c r="H20" s="15">
        <v>24</v>
      </c>
      <c r="I20" s="24">
        <f>(H20*100/H21)</f>
        <v>0.06293926361061576</v>
      </c>
      <c r="J20" s="15">
        <v>4</v>
      </c>
      <c r="K20" s="24">
        <f>J20*100/J21</f>
        <v>0.01084098978236713</v>
      </c>
      <c r="L20" s="15"/>
      <c r="M20" s="24">
        <f>L20*100/L21</f>
        <v>0</v>
      </c>
      <c r="N20" s="15"/>
      <c r="O20" s="24">
        <f>N20*100/N21</f>
        <v>0</v>
      </c>
      <c r="P20" s="15"/>
      <c r="Q20" s="24">
        <f>P20*100/P21</f>
        <v>0</v>
      </c>
      <c r="R20" s="15"/>
      <c r="S20" s="24">
        <f>R20*100/R21</f>
        <v>0</v>
      </c>
    </row>
    <row r="21" spans="1:19" s="11" customFormat="1" ht="27.75" customHeight="1">
      <c r="A21" s="16">
        <v>14</v>
      </c>
      <c r="B21" s="17" t="s">
        <v>26</v>
      </c>
      <c r="C21" s="18">
        <f>SUM(C8:C20)</f>
        <v>54403</v>
      </c>
      <c r="D21" s="19" t="s">
        <v>27</v>
      </c>
      <c r="E21" s="20">
        <f>SUM(E8:E20)</f>
        <v>64235</v>
      </c>
      <c r="F21" s="19" t="s">
        <v>27</v>
      </c>
      <c r="G21" s="30">
        <f t="shared" si="0"/>
        <v>118638</v>
      </c>
      <c r="H21" s="20">
        <f>SUM(H8:H20)</f>
        <v>38132</v>
      </c>
      <c r="I21" s="21" t="s">
        <v>28</v>
      </c>
      <c r="J21" s="20">
        <f>SUM(J8:J20)</f>
        <v>36897</v>
      </c>
      <c r="K21" s="21" t="s">
        <v>28</v>
      </c>
      <c r="L21" s="20">
        <f>SUM(L8:L20)</f>
        <v>32926</v>
      </c>
      <c r="M21" s="19" t="s">
        <v>28</v>
      </c>
      <c r="N21" s="20">
        <f>SUM(N8:N20)</f>
        <v>31726</v>
      </c>
      <c r="O21" s="19" t="s">
        <v>28</v>
      </c>
      <c r="P21" s="20">
        <f>SUM(P8:P20)</f>
        <v>21633</v>
      </c>
      <c r="Q21" s="19" t="s">
        <v>28</v>
      </c>
      <c r="R21" s="20">
        <f>SUM(R8:R20)</f>
        <v>25361</v>
      </c>
      <c r="S21" s="19" t="s">
        <v>28</v>
      </c>
    </row>
  </sheetData>
  <sheetProtection/>
  <mergeCells count="8">
    <mergeCell ref="A3:S3"/>
    <mergeCell ref="A2:S2"/>
    <mergeCell ref="A5:A6"/>
    <mergeCell ref="B5:B6"/>
    <mergeCell ref="C5:G5"/>
    <mergeCell ref="H5:K5"/>
    <mergeCell ref="L5:O5"/>
    <mergeCell ref="P5:S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2016-08-17T06:02:58Z</cp:lastPrinted>
  <dcterms:created xsi:type="dcterms:W3CDTF">2011-07-25T06:51:40Z</dcterms:created>
  <dcterms:modified xsi:type="dcterms:W3CDTF">2017-08-21T12:12:24Z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2209495</vt:i4>
  </property>
  <property fmtid="{D5CDD505-2E9C-101B-9397-08002B2CF9AE}" pid="7" name="Тип звіту">
    <vt:lpwstr>3.1. Розгляд адміністративних справ місцевими загальними та окружними адміністративними судами (за категоріями справ)</vt:lpwstr>
  </property>
  <property fmtid="{D5CDD505-2E9C-101B-9397-08002B2CF9AE}" pid="8" name="К.Cума">
    <vt:lpwstr>595C8BB9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07690E8E</vt:lpwstr>
  </property>
  <property fmtid="{D5CDD505-2E9C-101B-9397-08002B2CF9AE}" pid="16" name="Версія БД">
    <vt:lpwstr>3.18.0.1578</vt:lpwstr>
  </property>
</Properties>
</file>