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титульний" sheetId="1" r:id="rId1"/>
    <sheet name="розділ 1" sheetId="2" r:id="rId2"/>
    <sheet name="розділ 2" sheetId="3" r:id="rId3"/>
    <sheet name="розділ 2-1" sheetId="4" r:id="rId4"/>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<sst xmlns="http://schemas.openxmlformats.org/spreadsheetml/2006/main" count="188" uniqueCount="159">
  <si>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</si>
  <si>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</si>
  <si>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</si>
  <si>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</si>
  <si>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</si>
  <si>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</si>
  <si>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</si>
  <si>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</si>
  <si>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</si>
  <si>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</si>
  <si>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</si>
  <si>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</si>
  <si>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</si>
  <si>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</si>
  <si>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</si>
  <si>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</si>
  <si>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</si>
  <si>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</si>
  <si>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</si>
  <si>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</si>
  <si>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</si>
  <si>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</si>
  <si>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</si>
  <si>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</si>
  <si>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</si>
  <si>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</si>
  <si>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</si>
  <si>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</si>
  <si>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</si>
  <si>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</si>
  <si>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</si>
  <si>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</si>
  <si>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</si>
  <si>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</si>
  <si>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</si>
  <si>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</si>
  <si>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</si>
  <si>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</si>
  <si>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</si>
  <si>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</si>
  <si>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</si>
  <si>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</si>
  <si>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</si>
  <si>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</si>
  <si>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</si>
  <si>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</si>
  <si>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</si>
  <si>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</si>
  <si>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</si>
  <si>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</si>
  <si>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</si>
  <si>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</si>
  <si>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</si>
  <si>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</si>
  <si>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</si>
  <si>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</si>
  <si>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</si>
  <si>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</si>
  <si>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</si>
  <si>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</si>
  <si>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</si>
  <si>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</si>
  <si>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</si>
  <si>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</si>
  <si>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</si>
  <si>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</si>
  <si>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</si>
  <si>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</si>
  <si>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</si>
  <si>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</si>
  <si>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</si>
  <si>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</si>
  <si>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</si>
  <si>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</si>
  <si>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</si>
  <si>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</si>
  <si>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</si>
  <si>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</si>
  <si>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</si>
  <si>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</si>
  <si>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</si>
  <si>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</si>
  <si>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</si>
  <si>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</si>
  <si>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</si>
  <si>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</si>
  <si>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</si>
  <si>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</si>
  <si>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</si>
  <si>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</si>
  <si>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</si>
  <si>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</si>
  <si>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</si>
  <si>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</si>
  <si>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</si>
  <si>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</si>
  <si>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</si>
  <si>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</si>
  <si>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</si>
  <si>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</si>
  <si>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</si>
  <si>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</si>
  <si>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</si>
  <si>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</si>
  <si>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</si>
  <si>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</si>
  <si>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</si>
  <si>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</si>
  <si>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</si>
  <si>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</si>
  <si>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</si>
  <si>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</si>
  <si>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</si>
  <si>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</si>
  <si>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</si>
  <si>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</si>
  <si>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</si>
  <si>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</si>
  <si>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</si>
  <si>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</si>
  <si>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</si>
  <si>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</si>
  <si>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</si>
  <si>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</si>
  <si>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</si>
  <si>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</si>
  <si>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</si>
  <si>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</si>
  <si>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</si>
  <si>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</si>
  <si>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</si>
  <si>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</si>
  <si>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</si>
  <si>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</si>
  <si>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</si>
  <si>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</si>
  <si>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</si>
  <si>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</si>
  <si>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</si>
  <si>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</si>
  <si>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</si>
  <si>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</si>
  <si>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</si>
  <si>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</si>
  <si>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</si>
  <si>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</si>
  <si>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</si>
  <si>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</si>
  <si>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Поліщук А.П.</t>
  </si>
  <si>
    <t>Сидорова К.Ю.</t>
  </si>
  <si>
    <t>2777663</t>
  </si>
  <si>
    <t>sydorova@court.gov.ua</t>
  </si>
  <si>
    <t>25 січня 2018 року</t>
  </si>
  <si>
    <t>2017 рік</t>
  </si>
  <si>
    <t>Державна судова адміністрація України</t>
  </si>
  <si>
    <t>вул. Липська</t>
  </si>
  <si>
    <t>18/5</t>
  </si>
  <si>
    <t>01601, м. Київ</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</si>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</sst>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4" fillId="0" borderId="0" xfId="0"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A34" sqref="A3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8" t="s">
        <v>63</v>
      </c>
      <c r="C3" s="158"/>
      <c r="D3" s="158"/>
      <c r="E3" s="158"/>
      <c r="F3" s="158"/>
      <c r="G3" s="158"/>
      <c r="H3" s="158"/>
    </row>
    <row r="4" spans="2:8" ht="18.75" customHeight="1">
      <c r="B4" s="159"/>
      <c r="C4" s="159"/>
      <c r="D4" s="159"/>
      <c r="E4" s="159"/>
      <c r="F4" s="159"/>
      <c r="G4" s="159"/>
      <c r="H4" s="159"/>
    </row>
    <row r="5" spans="2:8" ht="18.75" customHeight="1">
      <c r="B5" s="7"/>
      <c r="C5" s="7"/>
      <c r="D5" s="169" t="s">
        <v>153</v>
      </c>
      <c r="E5" s="169"/>
      <c r="F5" s="16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0" t="s">
        <v>47</v>
      </c>
      <c r="C10" s="161"/>
      <c r="D10" s="162"/>
      <c r="E10" s="13" t="s">
        <v>48</v>
      </c>
      <c r="F10" s="14"/>
      <c r="G10" s="6" t="s">
        <v>64</v>
      </c>
    </row>
    <row r="11" spans="1:7" ht="12.75" customHeight="1">
      <c r="A11" s="12"/>
      <c r="B11" s="37"/>
      <c r="C11" s="38"/>
      <c r="D11" s="33"/>
      <c r="E11" s="34"/>
      <c r="F11" s="10"/>
      <c r="G11" s="16" t="s">
        <v>65</v>
      </c>
    </row>
    <row r="12" spans="1:7" ht="37.5" customHeight="1">
      <c r="A12" s="12"/>
      <c r="B12" s="163" t="s">
        <v>49</v>
      </c>
      <c r="C12" s="164"/>
      <c r="D12" s="165"/>
      <c r="E12" s="20" t="s">
        <v>66</v>
      </c>
      <c r="F12" s="10"/>
      <c r="G12" s="16"/>
    </row>
    <row r="13" spans="1:7" ht="12.75" customHeight="1">
      <c r="A13" s="12"/>
      <c r="B13" s="17"/>
      <c r="C13" s="18"/>
      <c r="D13" s="19"/>
      <c r="E13" s="20"/>
      <c r="G13" s="21" t="s">
        <v>50</v>
      </c>
    </row>
    <row r="14" spans="1:8" ht="12.75" customHeight="1">
      <c r="A14" s="12"/>
      <c r="B14" s="163" t="s">
        <v>67</v>
      </c>
      <c r="C14" s="164"/>
      <c r="D14" s="165"/>
      <c r="E14" s="185" t="s">
        <v>66</v>
      </c>
      <c r="F14" s="166" t="s">
        <v>51</v>
      </c>
      <c r="G14" s="166"/>
      <c r="H14" s="166"/>
    </row>
    <row r="15" spans="1:8" ht="12.75" customHeight="1">
      <c r="A15" s="12"/>
      <c r="B15" s="163"/>
      <c r="C15" s="164"/>
      <c r="D15" s="165"/>
      <c r="E15" s="185"/>
      <c r="F15" s="179" t="s">
        <v>74</v>
      </c>
      <c r="G15" s="180"/>
      <c r="H15" s="180"/>
    </row>
    <row r="16" spans="1:5" ht="12.75" customHeight="1">
      <c r="A16" s="12"/>
      <c r="B16" s="39"/>
      <c r="C16" s="40"/>
      <c r="D16" s="41"/>
      <c r="E16" s="35"/>
    </row>
    <row r="17" spans="1:8" ht="12.75" customHeight="1">
      <c r="A17" s="12"/>
      <c r="B17" s="163" t="s">
        <v>68</v>
      </c>
      <c r="C17" s="164"/>
      <c r="D17" s="165"/>
      <c r="E17" s="185" t="s">
        <v>66</v>
      </c>
      <c r="F17" s="170" t="s">
        <v>93</v>
      </c>
      <c r="G17" s="171"/>
      <c r="H17" s="171"/>
    </row>
    <row r="18" spans="1:8" ht="12.75" customHeight="1">
      <c r="A18" s="12"/>
      <c r="B18" s="163"/>
      <c r="C18" s="164"/>
      <c r="D18" s="165"/>
      <c r="E18" s="185"/>
      <c r="F18" s="170"/>
      <c r="G18" s="171"/>
      <c r="H18" s="171"/>
    </row>
    <row r="19" spans="1:7" ht="12.75" customHeight="1">
      <c r="A19" s="12"/>
      <c r="B19" s="39"/>
      <c r="C19" s="40"/>
      <c r="D19" s="41"/>
      <c r="E19" s="35"/>
      <c r="F19" s="10"/>
      <c r="G19" s="21"/>
    </row>
    <row r="20" spans="1:8" ht="12.75" customHeight="1">
      <c r="A20" s="12"/>
      <c r="B20" s="163" t="s">
        <v>71</v>
      </c>
      <c r="C20" s="164"/>
      <c r="D20" s="165"/>
      <c r="E20" s="185" t="s">
        <v>66</v>
      </c>
      <c r="F20" s="27"/>
      <c r="G20" s="27"/>
      <c r="H20" s="27"/>
    </row>
    <row r="21" spans="1:8" ht="12.75" customHeight="1">
      <c r="A21" s="12"/>
      <c r="B21" s="163"/>
      <c r="C21" s="164"/>
      <c r="D21" s="165"/>
      <c r="E21" s="185"/>
      <c r="F21" s="166"/>
      <c r="G21" s="166"/>
      <c r="H21" s="166"/>
    </row>
    <row r="22" spans="1:8" ht="12.75" customHeight="1">
      <c r="A22" s="12"/>
      <c r="B22" s="14"/>
      <c r="C22" s="10"/>
      <c r="D22" s="12"/>
      <c r="E22" s="22"/>
      <c r="F22" s="27"/>
      <c r="G22" s="27"/>
      <c r="H22" s="27"/>
    </row>
    <row r="23" spans="1:7" ht="12.75" customHeight="1">
      <c r="A23" s="12"/>
      <c r="B23" s="163" t="s">
        <v>52</v>
      </c>
      <c r="C23" s="164"/>
      <c r="D23" s="165"/>
      <c r="E23" s="20"/>
      <c r="F23" s="10"/>
      <c r="G23" s="21"/>
    </row>
    <row r="24" spans="1:6" ht="12.75" customHeight="1">
      <c r="A24" s="12"/>
      <c r="B24" s="163" t="s">
        <v>73</v>
      </c>
      <c r="C24" s="164"/>
      <c r="D24" s="165"/>
      <c r="E24" s="20"/>
      <c r="F24" s="10"/>
    </row>
    <row r="25" spans="2:5" ht="12.75" customHeight="1">
      <c r="B25" s="163" t="s">
        <v>53</v>
      </c>
      <c r="C25" s="164"/>
      <c r="D25" s="165"/>
      <c r="E25" s="20" t="s">
        <v>69</v>
      </c>
    </row>
    <row r="26" spans="2:5" ht="12.75" customHeight="1">
      <c r="B26" s="181" t="s">
        <v>54</v>
      </c>
      <c r="C26" s="182"/>
      <c r="D26" s="183"/>
      <c r="E26" s="22" t="s">
        <v>55</v>
      </c>
    </row>
    <row r="27" spans="2:5" ht="12.75" customHeight="1">
      <c r="B27" s="23"/>
      <c r="C27" s="24"/>
      <c r="D27" s="41"/>
      <c r="E27" s="15"/>
    </row>
    <row r="28" spans="2:5" ht="12.75" customHeight="1">
      <c r="B28" s="163" t="s">
        <v>56</v>
      </c>
      <c r="C28" s="164"/>
      <c r="D28" s="165"/>
      <c r="E28" s="25" t="s">
        <v>70</v>
      </c>
    </row>
    <row r="29" spans="2:5" ht="12.75" customHeight="1">
      <c r="B29" s="186"/>
      <c r="C29" s="187"/>
      <c r="D29" s="188"/>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89" t="s">
        <v>59</v>
      </c>
      <c r="C37" s="190"/>
      <c r="D37" s="167" t="s">
        <v>154</v>
      </c>
      <c r="E37" s="167"/>
      <c r="F37" s="167"/>
      <c r="G37" s="167"/>
      <c r="H37" s="168"/>
      <c r="I37" s="10"/>
    </row>
    <row r="38" spans="1:9" ht="12.75" customHeight="1">
      <c r="A38" s="12"/>
      <c r="B38" s="14"/>
      <c r="C38" s="10"/>
      <c r="D38" s="30"/>
      <c r="E38" s="30"/>
      <c r="F38" s="30"/>
      <c r="G38" s="30"/>
      <c r="H38" s="33"/>
      <c r="I38" s="10"/>
    </row>
    <row r="39" spans="1:9" ht="12.75" customHeight="1">
      <c r="A39" s="12"/>
      <c r="B39" s="26" t="s">
        <v>60</v>
      </c>
      <c r="C39" s="27"/>
      <c r="D39" s="172" t="s">
        <v>157</v>
      </c>
      <c r="E39" s="167"/>
      <c r="F39" s="167"/>
      <c r="G39" s="167"/>
      <c r="H39" s="168"/>
      <c r="I39" s="10"/>
    </row>
    <row r="40" spans="1:9" ht="12.75" customHeight="1">
      <c r="A40" s="12"/>
      <c r="B40" s="14"/>
      <c r="C40" s="10"/>
      <c r="D40" s="10"/>
      <c r="E40" s="10"/>
      <c r="F40" s="10"/>
      <c r="G40" s="10"/>
      <c r="H40" s="12"/>
      <c r="I40" s="10"/>
    </row>
    <row r="41" spans="1:8" ht="12.75" customHeight="1">
      <c r="A41" s="12"/>
      <c r="B41" s="173" t="s">
        <v>155</v>
      </c>
      <c r="C41" s="174"/>
      <c r="D41" s="174"/>
      <c r="E41" s="174"/>
      <c r="F41" s="174"/>
      <c r="G41" s="174"/>
      <c r="H41" s="175"/>
    </row>
    <row r="42" spans="1:8" ht="12.75" customHeight="1">
      <c r="A42" s="12"/>
      <c r="B42" s="176" t="s">
        <v>61</v>
      </c>
      <c r="C42" s="177"/>
      <c r="D42" s="177"/>
      <c r="E42" s="177"/>
      <c r="F42" s="177"/>
      <c r="G42" s="177"/>
      <c r="H42" s="178"/>
    </row>
    <row r="43" spans="1:9" ht="12.75" customHeight="1">
      <c r="A43" s="12"/>
      <c r="B43" s="14"/>
      <c r="C43" s="10"/>
      <c r="D43" s="10"/>
      <c r="E43" s="10"/>
      <c r="F43" s="10"/>
      <c r="G43" s="10"/>
      <c r="H43" s="12"/>
      <c r="I43" s="10"/>
    </row>
    <row r="44" spans="1:9" ht="12.75" customHeight="1">
      <c r="A44" s="12"/>
      <c r="B44" s="184" t="s">
        <v>156</v>
      </c>
      <c r="C44" s="167"/>
      <c r="D44" s="167"/>
      <c r="E44" s="167"/>
      <c r="F44" s="167"/>
      <c r="G44" s="167"/>
      <c r="H44" s="168"/>
      <c r="I44" s="10"/>
    </row>
    <row r="45" spans="1:9" ht="12.75" customHeight="1">
      <c r="A45" s="12"/>
      <c r="B45" s="176" t="s">
        <v>62</v>
      </c>
      <c r="C45" s="177"/>
      <c r="D45" s="177"/>
      <c r="E45" s="177"/>
      <c r="F45" s="177"/>
      <c r="G45" s="177"/>
      <c r="H45" s="17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&amp;LC601BDDC&amp;C</oddFooter>
  </headerFooter>
</worksheet>
</file>

<file path=xl/worksheets/sheet2.xml><?xml version="1.0" encoding="utf-8"?>
<worksheet xmlns="http://schemas.openxmlformats.org/spreadsheetml/2006/main" xmlns:r="http://schemas.openxmlformats.org/officeDocument/2006/relationships">
  <dimension ref="A1:L58"/>
  <sheetViews>
    <sheetView zoomScalePageLayoutView="0" workbookViewId="0" topLeftCell="A1">
      <selection activeCell="A5" sqref="A5"/>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2" t="s">
        <v>44</v>
      </c>
      <c r="C1" s="132"/>
      <c r="D1" s="79"/>
      <c r="E1" s="79"/>
      <c r="F1" s="79"/>
    </row>
    <row r="2" spans="1:12" ht="61.5" customHeight="1">
      <c r="A2" s="133" t="s">
        <v>0</v>
      </c>
      <c r="B2" s="134" t="s">
        <v>112</v>
      </c>
      <c r="C2" s="130" t="s">
        <v>85</v>
      </c>
      <c r="D2" s="131" t="s">
        <v>72</v>
      </c>
      <c r="E2" s="131" t="s">
        <v>27</v>
      </c>
      <c r="F2" s="131"/>
      <c r="G2" s="130" t="s">
        <v>6</v>
      </c>
      <c r="H2" s="130"/>
      <c r="I2" s="130" t="s">
        <v>86</v>
      </c>
      <c r="J2" s="130"/>
      <c r="K2" s="130" t="s">
        <v>110</v>
      </c>
      <c r="L2" s="130"/>
    </row>
    <row r="3" spans="1:12" ht="36" customHeight="1">
      <c r="A3" s="133"/>
      <c r="B3" s="134"/>
      <c r="C3" s="130"/>
      <c r="D3" s="131"/>
      <c r="E3" s="135" t="s">
        <v>7</v>
      </c>
      <c r="F3" s="135" t="s">
        <v>26</v>
      </c>
      <c r="G3" s="129" t="s">
        <v>7</v>
      </c>
      <c r="H3" s="129" t="s">
        <v>8</v>
      </c>
      <c r="I3" s="129" t="s">
        <v>7</v>
      </c>
      <c r="J3" s="129" t="s">
        <v>8</v>
      </c>
      <c r="K3" s="129" t="s">
        <v>7</v>
      </c>
      <c r="L3" s="129" t="s">
        <v>25</v>
      </c>
    </row>
    <row r="4" spans="1:12" ht="64.5" customHeight="1">
      <c r="A4" s="133"/>
      <c r="B4" s="134"/>
      <c r="C4" s="130"/>
      <c r="D4" s="131"/>
      <c r="E4" s="135"/>
      <c r="F4" s="135"/>
      <c r="G4" s="129"/>
      <c r="H4" s="129"/>
      <c r="I4" s="129"/>
      <c r="J4" s="129"/>
      <c r="K4" s="129"/>
      <c r="L4" s="129"/>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6">
        <v>1</v>
      </c>
      <c r="B6" s="118" t="s">
        <v>111</v>
      </c>
      <c r="C6" s="126">
        <f aca="true" t="shared" si="0" ref="C6:L6">SUM(C7,C10,C13,C14,C15,C18,C21,C22)</f>
        <v>887014</v>
      </c>
      <c r="D6" s="126">
        <f t="shared" si="0"/>
        <v>1080530894.02</v>
      </c>
      <c r="E6" s="126">
        <f t="shared" si="0"/>
        <v>729641</v>
      </c>
      <c r="F6" s="126">
        <f t="shared" si="0"/>
        <v>944345173.83</v>
      </c>
      <c r="G6" s="126">
        <f t="shared" si="0"/>
        <v>16744</v>
      </c>
      <c r="H6" s="126">
        <f t="shared" si="0"/>
        <v>25476209.260000005</v>
      </c>
      <c r="I6" s="126">
        <f t="shared" si="0"/>
        <v>50916</v>
      </c>
      <c r="J6" s="126">
        <f t="shared" si="0"/>
        <v>41542873.28000001</v>
      </c>
      <c r="K6" s="126">
        <f t="shared" si="0"/>
        <v>124173</v>
      </c>
      <c r="L6" s="126">
        <f t="shared" si="0"/>
        <v>93851396.16999999</v>
      </c>
    </row>
    <row r="7" spans="1:12" ht="16.5" customHeight="1">
      <c r="A7" s="116">
        <v>2</v>
      </c>
      <c r="B7" s="119" t="s">
        <v>113</v>
      </c>
      <c r="C7" s="127">
        <v>352835</v>
      </c>
      <c r="D7" s="127">
        <v>680113356.53</v>
      </c>
      <c r="E7" s="127">
        <v>270384</v>
      </c>
      <c r="F7" s="127">
        <v>570675513.27</v>
      </c>
      <c r="G7" s="127">
        <v>8266</v>
      </c>
      <c r="H7" s="127">
        <v>18754426.87</v>
      </c>
      <c r="I7" s="127">
        <v>27638</v>
      </c>
      <c r="J7" s="127">
        <v>26372404.38</v>
      </c>
      <c r="K7" s="127">
        <v>63280</v>
      </c>
      <c r="L7" s="127">
        <v>56683264.97</v>
      </c>
    </row>
    <row r="8" spans="1:12" ht="16.5" customHeight="1">
      <c r="A8" s="116">
        <v>3</v>
      </c>
      <c r="B8" s="120" t="s">
        <v>114</v>
      </c>
      <c r="C8" s="127">
        <v>175302</v>
      </c>
      <c r="D8" s="127">
        <v>490507361.34</v>
      </c>
      <c r="E8" s="127">
        <v>163638</v>
      </c>
      <c r="F8" s="127">
        <v>435025903.31</v>
      </c>
      <c r="G8" s="127">
        <v>5825</v>
      </c>
      <c r="H8" s="127">
        <v>14656398.49</v>
      </c>
      <c r="I8" s="127">
        <v>2736</v>
      </c>
      <c r="J8" s="127">
        <v>4242241.62</v>
      </c>
      <c r="K8" s="127">
        <v>6114</v>
      </c>
      <c r="L8" s="127">
        <v>12361505.8</v>
      </c>
    </row>
    <row r="9" spans="1:12" ht="16.5" customHeight="1">
      <c r="A9" s="116">
        <v>4</v>
      </c>
      <c r="B9" s="120" t="s">
        <v>115</v>
      </c>
      <c r="C9" s="127">
        <v>177533</v>
      </c>
      <c r="D9" s="127">
        <v>189605995.19</v>
      </c>
      <c r="E9" s="127">
        <v>106746</v>
      </c>
      <c r="F9" s="127">
        <v>135649609.96</v>
      </c>
      <c r="G9" s="127">
        <v>2441</v>
      </c>
      <c r="H9" s="127">
        <v>4098028.38</v>
      </c>
      <c r="I9" s="127">
        <v>24902</v>
      </c>
      <c r="J9" s="127">
        <v>22130162.76</v>
      </c>
      <c r="K9" s="127">
        <v>57166</v>
      </c>
      <c r="L9" s="127">
        <v>44321759.17</v>
      </c>
    </row>
    <row r="10" spans="1:12" ht="19.5" customHeight="1">
      <c r="A10" s="116">
        <v>5</v>
      </c>
      <c r="B10" s="119" t="s">
        <v>116</v>
      </c>
      <c r="C10" s="127">
        <v>160214</v>
      </c>
      <c r="D10" s="127">
        <v>120136128.97</v>
      </c>
      <c r="E10" s="127">
        <v>122230</v>
      </c>
      <c r="F10" s="127">
        <v>107427761.65</v>
      </c>
      <c r="G10" s="127">
        <v>3648</v>
      </c>
      <c r="H10" s="127">
        <v>3434705.87</v>
      </c>
      <c r="I10" s="127">
        <v>11439</v>
      </c>
      <c r="J10" s="127">
        <v>7911829.84</v>
      </c>
      <c r="K10" s="127">
        <v>29203</v>
      </c>
      <c r="L10" s="127">
        <v>20369462.48</v>
      </c>
    </row>
    <row r="11" spans="1:12" ht="19.5" customHeight="1">
      <c r="A11" s="116">
        <v>6</v>
      </c>
      <c r="B11" s="120" t="s">
        <v>117</v>
      </c>
      <c r="C11" s="127">
        <v>16474</v>
      </c>
      <c r="D11" s="127">
        <v>26950584.68</v>
      </c>
      <c r="E11" s="127">
        <v>13508</v>
      </c>
      <c r="F11" s="127">
        <v>29410062.32</v>
      </c>
      <c r="G11" s="127">
        <v>536</v>
      </c>
      <c r="H11" s="127">
        <v>1099982.18</v>
      </c>
      <c r="I11" s="127">
        <v>870</v>
      </c>
      <c r="J11" s="127">
        <v>834961.7</v>
      </c>
      <c r="K11" s="127">
        <v>2023</v>
      </c>
      <c r="L11" s="127">
        <v>3170703.3</v>
      </c>
    </row>
    <row r="12" spans="1:12" ht="19.5" customHeight="1">
      <c r="A12" s="116">
        <v>7</v>
      </c>
      <c r="B12" s="120" t="s">
        <v>118</v>
      </c>
      <c r="C12" s="127">
        <v>143740</v>
      </c>
      <c r="D12" s="127">
        <v>93185544.29</v>
      </c>
      <c r="E12" s="127">
        <v>108722</v>
      </c>
      <c r="F12" s="127">
        <v>78017699.33</v>
      </c>
      <c r="G12" s="127">
        <v>3112</v>
      </c>
      <c r="H12" s="127">
        <v>2334723.69</v>
      </c>
      <c r="I12" s="127">
        <v>10569</v>
      </c>
      <c r="J12" s="127">
        <v>7076868.14</v>
      </c>
      <c r="K12" s="127">
        <v>27180</v>
      </c>
      <c r="L12" s="127">
        <v>17198759.18</v>
      </c>
    </row>
    <row r="13" spans="1:12" ht="15" customHeight="1">
      <c r="A13" s="116">
        <v>8</v>
      </c>
      <c r="B13" s="119" t="s">
        <v>42</v>
      </c>
      <c r="C13" s="127">
        <v>114731</v>
      </c>
      <c r="D13" s="127">
        <v>73502881.89</v>
      </c>
      <c r="E13" s="127">
        <v>111067</v>
      </c>
      <c r="F13" s="127">
        <v>71036075.59</v>
      </c>
      <c r="G13" s="127">
        <v>1713</v>
      </c>
      <c r="H13" s="127">
        <v>1068549.77</v>
      </c>
      <c r="I13" s="127">
        <v>1117</v>
      </c>
      <c r="J13" s="127">
        <v>712672.49</v>
      </c>
      <c r="K13" s="127">
        <v>1860</v>
      </c>
      <c r="L13" s="127">
        <v>1186581.22</v>
      </c>
    </row>
    <row r="14" spans="1:12" ht="15.75" customHeight="1">
      <c r="A14" s="116">
        <v>9</v>
      </c>
      <c r="B14" s="119" t="s">
        <v>43</v>
      </c>
      <c r="C14" s="127">
        <v>1625</v>
      </c>
      <c r="D14" s="127">
        <v>2090654.87</v>
      </c>
      <c r="E14" s="127">
        <v>1558</v>
      </c>
      <c r="F14" s="127">
        <v>2296778.19</v>
      </c>
      <c r="G14" s="127">
        <v>38</v>
      </c>
      <c r="H14" s="127">
        <v>57589.01</v>
      </c>
      <c r="I14" s="127">
        <v>18</v>
      </c>
      <c r="J14" s="127">
        <v>12067.63</v>
      </c>
      <c r="K14" s="127">
        <v>39</v>
      </c>
      <c r="L14" s="127">
        <v>45078.6</v>
      </c>
    </row>
    <row r="15" spans="1:12" ht="106.5" customHeight="1">
      <c r="A15" s="116">
        <v>10</v>
      </c>
      <c r="B15" s="119" t="s">
        <v>119</v>
      </c>
      <c r="C15" s="127">
        <v>196189</v>
      </c>
      <c r="D15" s="127">
        <v>99176043.26</v>
      </c>
      <c r="E15" s="127">
        <v>165939</v>
      </c>
      <c r="F15" s="127">
        <v>88166396.98</v>
      </c>
      <c r="G15" s="127">
        <v>2608</v>
      </c>
      <c r="H15" s="127">
        <v>1374960.83</v>
      </c>
      <c r="I15" s="127">
        <v>9515</v>
      </c>
      <c r="J15" s="127">
        <v>3702225</v>
      </c>
      <c r="K15" s="127">
        <v>23517</v>
      </c>
      <c r="L15" s="127">
        <v>9434588.41</v>
      </c>
    </row>
    <row r="16" spans="1:12" ht="21" customHeight="1">
      <c r="A16" s="116">
        <v>11</v>
      </c>
      <c r="B16" s="120" t="s">
        <v>117</v>
      </c>
      <c r="C16" s="127">
        <v>75617</v>
      </c>
      <c r="D16" s="127">
        <v>60427090.4</v>
      </c>
      <c r="E16" s="127">
        <v>69765</v>
      </c>
      <c r="F16" s="127">
        <v>55229627.38</v>
      </c>
      <c r="G16" s="127">
        <v>1086</v>
      </c>
      <c r="H16" s="127">
        <v>838326.51</v>
      </c>
      <c r="I16" s="127">
        <v>1271</v>
      </c>
      <c r="J16" s="127">
        <v>700975.35</v>
      </c>
      <c r="K16" s="127">
        <v>4146</v>
      </c>
      <c r="L16" s="127">
        <v>3299024</v>
      </c>
    </row>
    <row r="17" spans="1:12" ht="21" customHeight="1">
      <c r="A17" s="116">
        <v>12</v>
      </c>
      <c r="B17" s="120" t="s">
        <v>118</v>
      </c>
      <c r="C17" s="127">
        <v>120570</v>
      </c>
      <c r="D17" s="127">
        <v>38748632.86</v>
      </c>
      <c r="E17" s="127">
        <v>96174</v>
      </c>
      <c r="F17" s="127">
        <v>32936769.6</v>
      </c>
      <c r="G17" s="127">
        <v>1522</v>
      </c>
      <c r="H17" s="127">
        <v>536634.32</v>
      </c>
      <c r="I17" s="127">
        <v>8244</v>
      </c>
      <c r="J17" s="127">
        <v>3001249.65</v>
      </c>
      <c r="K17" s="127">
        <v>19369</v>
      </c>
      <c r="L17" s="127">
        <v>6135244.41</v>
      </c>
    </row>
    <row r="18" spans="1:12" ht="33.75" customHeight="1">
      <c r="A18" s="116">
        <v>13</v>
      </c>
      <c r="B18" s="119" t="s">
        <v>121</v>
      </c>
      <c r="C18" s="127">
        <f aca="true" t="shared" si="1" ref="C18:L18">SUM(C19:C20)</f>
        <v>1077</v>
      </c>
      <c r="D18" s="127">
        <f t="shared" si="1"/>
        <v>1503250.51</v>
      </c>
      <c r="E18" s="127">
        <f t="shared" si="1"/>
        <v>971</v>
      </c>
      <c r="F18" s="127">
        <f t="shared" si="1"/>
        <v>1477540.26</v>
      </c>
      <c r="G18" s="127">
        <f t="shared" si="1"/>
        <v>61</v>
      </c>
      <c r="H18" s="127">
        <f t="shared" si="1"/>
        <v>89362.51</v>
      </c>
      <c r="I18" s="127">
        <f t="shared" si="1"/>
        <v>17</v>
      </c>
      <c r="J18" s="127">
        <f t="shared" si="1"/>
        <v>15766.64</v>
      </c>
      <c r="K18" s="127">
        <f t="shared" si="1"/>
        <v>58</v>
      </c>
      <c r="L18" s="127">
        <f t="shared" si="1"/>
        <v>219427.64</v>
      </c>
    </row>
    <row r="19" spans="1:12" ht="14.25" customHeight="1">
      <c r="A19" s="116">
        <v>14</v>
      </c>
      <c r="B19" s="119" t="s">
        <v>1</v>
      </c>
      <c r="C19" s="127">
        <v>523</v>
      </c>
      <c r="D19" s="127">
        <v>344020</v>
      </c>
      <c r="E19" s="127">
        <v>487</v>
      </c>
      <c r="F19" s="127">
        <v>640062.56</v>
      </c>
      <c r="G19" s="127">
        <v>28</v>
      </c>
      <c r="H19" s="127">
        <v>43869.7</v>
      </c>
      <c r="I19" s="127">
        <v>2</v>
      </c>
      <c r="J19" s="127">
        <v>814.8</v>
      </c>
      <c r="K19" s="127">
        <v>14</v>
      </c>
      <c r="L19" s="127">
        <v>12480</v>
      </c>
    </row>
    <row r="20" spans="1:12" ht="23.25" customHeight="1">
      <c r="A20" s="116">
        <v>15</v>
      </c>
      <c r="B20" s="119" t="s">
        <v>2</v>
      </c>
      <c r="C20" s="127">
        <v>554</v>
      </c>
      <c r="D20" s="127">
        <v>1159230.51</v>
      </c>
      <c r="E20" s="127">
        <v>484</v>
      </c>
      <c r="F20" s="127">
        <v>837477.7</v>
      </c>
      <c r="G20" s="127">
        <v>33</v>
      </c>
      <c r="H20" s="127">
        <v>45492.81</v>
      </c>
      <c r="I20" s="127">
        <v>15</v>
      </c>
      <c r="J20" s="127">
        <v>14951.84</v>
      </c>
      <c r="K20" s="127">
        <v>44</v>
      </c>
      <c r="L20" s="127">
        <v>206947.64</v>
      </c>
    </row>
    <row r="21" spans="1:12" ht="46.5" customHeight="1">
      <c r="A21" s="116">
        <v>16</v>
      </c>
      <c r="B21" s="119" t="s">
        <v>120</v>
      </c>
      <c r="C21" s="127">
        <v>41349</v>
      </c>
      <c r="D21" s="127">
        <v>89294247.77</v>
      </c>
      <c r="E21" s="127">
        <v>39364</v>
      </c>
      <c r="F21" s="127">
        <v>88721720.54</v>
      </c>
      <c r="G21" s="127">
        <v>317</v>
      </c>
      <c r="H21" s="127">
        <v>611968.8</v>
      </c>
      <c r="I21" s="127">
        <v>974</v>
      </c>
      <c r="J21" s="127">
        <v>2671522.03</v>
      </c>
      <c r="K21" s="127">
        <v>4636</v>
      </c>
      <c r="L21" s="127">
        <v>5250218.02</v>
      </c>
    </row>
    <row r="22" spans="1:12" ht="31.5" customHeight="1">
      <c r="A22" s="116">
        <v>17</v>
      </c>
      <c r="B22" s="119" t="s">
        <v>122</v>
      </c>
      <c r="C22" s="127">
        <v>18994</v>
      </c>
      <c r="D22" s="127">
        <v>14714330.22</v>
      </c>
      <c r="E22" s="127">
        <v>18128</v>
      </c>
      <c r="F22" s="127">
        <v>14543387.35</v>
      </c>
      <c r="G22" s="127">
        <v>93</v>
      </c>
      <c r="H22" s="127">
        <v>84645.6</v>
      </c>
      <c r="I22" s="127">
        <v>198</v>
      </c>
      <c r="J22" s="127">
        <v>144385.27</v>
      </c>
      <c r="K22" s="127">
        <v>1580</v>
      </c>
      <c r="L22" s="127">
        <v>662774.83</v>
      </c>
    </row>
    <row r="23" spans="1:12" ht="20.25" customHeight="1">
      <c r="A23" s="116">
        <v>18</v>
      </c>
      <c r="B23" s="120" t="s">
        <v>117</v>
      </c>
      <c r="C23" s="127">
        <v>6210</v>
      </c>
      <c r="D23" s="127">
        <v>10595623.51</v>
      </c>
      <c r="E23" s="127">
        <v>6295</v>
      </c>
      <c r="F23" s="127">
        <v>10243199.14</v>
      </c>
      <c r="G23" s="127">
        <v>32</v>
      </c>
      <c r="H23" s="127">
        <v>48876.65</v>
      </c>
      <c r="I23" s="127">
        <v>64</v>
      </c>
      <c r="J23" s="127">
        <v>93781.6</v>
      </c>
      <c r="K23" s="127">
        <v>132</v>
      </c>
      <c r="L23" s="127">
        <v>202622</v>
      </c>
    </row>
    <row r="24" spans="1:12" ht="20.25" customHeight="1">
      <c r="A24" s="116">
        <v>19</v>
      </c>
      <c r="B24" s="120" t="s">
        <v>118</v>
      </c>
      <c r="C24" s="127">
        <v>12784</v>
      </c>
      <c r="D24" s="127">
        <v>4118706.71</v>
      </c>
      <c r="E24" s="127">
        <v>11833</v>
      </c>
      <c r="F24" s="127">
        <v>4300188.21</v>
      </c>
      <c r="G24" s="127">
        <v>61</v>
      </c>
      <c r="H24" s="127">
        <v>35768.95</v>
      </c>
      <c r="I24" s="127">
        <v>134</v>
      </c>
      <c r="J24" s="127">
        <v>50603.67</v>
      </c>
      <c r="K24" s="127">
        <v>1448</v>
      </c>
      <c r="L24" s="127">
        <v>460152.83</v>
      </c>
    </row>
    <row r="25" spans="1:12" ht="15">
      <c r="A25" s="116">
        <v>20</v>
      </c>
      <c r="B25" s="118" t="s">
        <v>123</v>
      </c>
      <c r="C25" s="126">
        <f aca="true" t="shared" si="2" ref="C25:L25">SUM(C26:C33)</f>
        <v>100395</v>
      </c>
      <c r="D25" s="126">
        <f t="shared" si="2"/>
        <v>856455997.2535</v>
      </c>
      <c r="E25" s="126">
        <f t="shared" si="2"/>
        <v>92278</v>
      </c>
      <c r="F25" s="126">
        <f t="shared" si="2"/>
        <v>851020703.7299999</v>
      </c>
      <c r="G25" s="126">
        <f t="shared" si="2"/>
        <v>3836</v>
      </c>
      <c r="H25" s="126">
        <f t="shared" si="2"/>
        <v>955505044.5699999</v>
      </c>
      <c r="I25" s="126">
        <f t="shared" si="2"/>
        <v>1510</v>
      </c>
      <c r="J25" s="126">
        <f t="shared" si="2"/>
        <v>25091689.33</v>
      </c>
      <c r="K25" s="126">
        <f t="shared" si="2"/>
        <v>2181</v>
      </c>
      <c r="L25" s="126">
        <f t="shared" si="2"/>
        <v>8514336.6228</v>
      </c>
    </row>
    <row r="26" spans="1:12" ht="15.75" customHeight="1">
      <c r="A26" s="116">
        <v>21</v>
      </c>
      <c r="B26" s="119" t="s">
        <v>5</v>
      </c>
      <c r="C26" s="127">
        <v>46623</v>
      </c>
      <c r="D26" s="127">
        <v>518553202.9266</v>
      </c>
      <c r="E26" s="127">
        <v>42292</v>
      </c>
      <c r="F26" s="127">
        <v>512673944.95</v>
      </c>
      <c r="G26" s="127">
        <v>2295</v>
      </c>
      <c r="H26" s="127">
        <v>946126736.74</v>
      </c>
      <c r="I26" s="127">
        <v>935</v>
      </c>
      <c r="J26" s="127">
        <v>15347135.52</v>
      </c>
      <c r="K26" s="127">
        <v>993</v>
      </c>
      <c r="L26" s="127">
        <v>3853452.8058</v>
      </c>
    </row>
    <row r="27" spans="1:12" ht="15">
      <c r="A27" s="116">
        <v>22</v>
      </c>
      <c r="B27" s="119" t="s">
        <v>1</v>
      </c>
      <c r="C27" s="127">
        <v>19129</v>
      </c>
      <c r="D27" s="127">
        <v>33224199.25</v>
      </c>
      <c r="E27" s="127">
        <v>17703</v>
      </c>
      <c r="F27" s="127">
        <v>57671298.53</v>
      </c>
      <c r="G27" s="127">
        <v>1090</v>
      </c>
      <c r="H27" s="127">
        <v>4775563.39</v>
      </c>
      <c r="I27" s="127">
        <v>208</v>
      </c>
      <c r="J27" s="127">
        <v>4050327.39</v>
      </c>
      <c r="K27" s="127">
        <v>91</v>
      </c>
      <c r="L27" s="127">
        <v>160000</v>
      </c>
    </row>
    <row r="28" spans="1:12" ht="75">
      <c r="A28" s="116">
        <v>23</v>
      </c>
      <c r="B28" s="119" t="s">
        <v>124</v>
      </c>
      <c r="C28" s="127">
        <v>2922</v>
      </c>
      <c r="D28" s="127">
        <v>2247181</v>
      </c>
      <c r="E28" s="127">
        <v>2872</v>
      </c>
      <c r="F28" s="127">
        <v>2573469.91</v>
      </c>
      <c r="G28" s="127">
        <v>35</v>
      </c>
      <c r="H28" s="127">
        <v>320638.74</v>
      </c>
      <c r="I28" s="127">
        <v>11</v>
      </c>
      <c r="J28" s="127">
        <v>9378</v>
      </c>
      <c r="K28" s="127">
        <v>3</v>
      </c>
      <c r="L28" s="127">
        <v>2400</v>
      </c>
    </row>
    <row r="29" spans="1:12" ht="45">
      <c r="A29" s="116">
        <v>24</v>
      </c>
      <c r="B29" s="119" t="s">
        <v>125</v>
      </c>
      <c r="C29" s="127">
        <v>19233</v>
      </c>
      <c r="D29" s="127">
        <v>257764124.1769</v>
      </c>
      <c r="E29" s="127">
        <v>18253</v>
      </c>
      <c r="F29" s="127">
        <v>233963665.41</v>
      </c>
      <c r="G29" s="127">
        <v>169</v>
      </c>
      <c r="H29" s="127">
        <v>2876244.81</v>
      </c>
      <c r="I29" s="127">
        <v>245</v>
      </c>
      <c r="J29" s="127">
        <v>5300219.86</v>
      </c>
      <c r="K29" s="127">
        <v>321</v>
      </c>
      <c r="L29" s="127">
        <v>1681736.817</v>
      </c>
    </row>
    <row r="30" spans="1:12" ht="30">
      <c r="A30" s="116">
        <v>25</v>
      </c>
      <c r="B30" s="119" t="s">
        <v>126</v>
      </c>
      <c r="C30" s="127">
        <v>6452</v>
      </c>
      <c r="D30" s="127">
        <v>10108185.9</v>
      </c>
      <c r="E30" s="127">
        <v>6044</v>
      </c>
      <c r="F30" s="127">
        <v>13795218.14</v>
      </c>
      <c r="G30" s="127">
        <v>89</v>
      </c>
      <c r="H30" s="127">
        <v>204317.35</v>
      </c>
      <c r="I30" s="127">
        <v>54</v>
      </c>
      <c r="J30" s="127">
        <v>105795.57</v>
      </c>
      <c r="K30" s="127">
        <v>65</v>
      </c>
      <c r="L30" s="127">
        <v>118075</v>
      </c>
    </row>
    <row r="31" spans="1:12" ht="30">
      <c r="A31" s="116">
        <v>26</v>
      </c>
      <c r="B31" s="119" t="s">
        <v>28</v>
      </c>
      <c r="C31" s="127">
        <v>4</v>
      </c>
      <c r="D31" s="127">
        <v>12800</v>
      </c>
      <c r="E31" s="127">
        <v>4</v>
      </c>
      <c r="F31" s="127">
        <v>18500</v>
      </c>
      <c r="G31" s="127"/>
      <c r="H31" s="127"/>
      <c r="I31" s="127"/>
      <c r="J31" s="127"/>
      <c r="K31" s="127"/>
      <c r="L31" s="127"/>
    </row>
    <row r="32" spans="1:12" ht="15">
      <c r="A32" s="116">
        <v>27</v>
      </c>
      <c r="B32" s="119" t="s">
        <v>29</v>
      </c>
      <c r="C32" s="127">
        <v>1707</v>
      </c>
      <c r="D32" s="127">
        <v>21507220</v>
      </c>
      <c r="E32" s="127">
        <v>1583</v>
      </c>
      <c r="F32" s="127">
        <v>19019151.67</v>
      </c>
      <c r="G32" s="127">
        <v>77</v>
      </c>
      <c r="H32" s="127">
        <v>951497.54</v>
      </c>
      <c r="I32" s="127">
        <v>19</v>
      </c>
      <c r="J32" s="127">
        <v>153620.99</v>
      </c>
      <c r="K32" s="127">
        <v>35</v>
      </c>
      <c r="L32" s="127">
        <v>560000</v>
      </c>
    </row>
    <row r="33" spans="1:12" ht="105">
      <c r="A33" s="116">
        <v>28</v>
      </c>
      <c r="B33" s="119" t="s">
        <v>127</v>
      </c>
      <c r="C33" s="127">
        <v>4325</v>
      </c>
      <c r="D33" s="127">
        <v>13039084</v>
      </c>
      <c r="E33" s="127">
        <v>3527</v>
      </c>
      <c r="F33" s="127">
        <v>11305455.12</v>
      </c>
      <c r="G33" s="127">
        <v>81</v>
      </c>
      <c r="H33" s="127">
        <v>250046</v>
      </c>
      <c r="I33" s="127">
        <v>38</v>
      </c>
      <c r="J33" s="127">
        <v>125212</v>
      </c>
      <c r="K33" s="127">
        <v>673</v>
      </c>
      <c r="L33" s="127">
        <v>2138672</v>
      </c>
    </row>
    <row r="34" spans="1:12" ht="31.5" customHeight="1">
      <c r="A34" s="116">
        <v>29</v>
      </c>
      <c r="B34" s="118" t="s">
        <v>146</v>
      </c>
      <c r="C34" s="126">
        <f aca="true" t="shared" si="3" ref="C34:L34">SUM(C35,C42,C43,C44)</f>
        <v>203629</v>
      </c>
      <c r="D34" s="126">
        <f t="shared" si="3"/>
        <v>1281363175.684381</v>
      </c>
      <c r="E34" s="126">
        <f t="shared" si="3"/>
        <v>129173</v>
      </c>
      <c r="F34" s="126">
        <f t="shared" si="3"/>
        <v>1022285393.109999</v>
      </c>
      <c r="G34" s="126">
        <f t="shared" si="3"/>
        <v>3570</v>
      </c>
      <c r="H34" s="126">
        <f t="shared" si="3"/>
        <v>11709757.629999999</v>
      </c>
      <c r="I34" s="126">
        <f t="shared" si="3"/>
        <v>1651</v>
      </c>
      <c r="J34" s="126">
        <f t="shared" si="3"/>
        <v>99615383.34</v>
      </c>
      <c r="K34" s="126">
        <f t="shared" si="3"/>
        <v>75957</v>
      </c>
      <c r="L34" s="126">
        <f t="shared" si="3"/>
        <v>173340405.48339</v>
      </c>
    </row>
    <row r="35" spans="1:12" ht="24" customHeight="1">
      <c r="A35" s="116">
        <v>30</v>
      </c>
      <c r="B35" s="119" t="s">
        <v>130</v>
      </c>
      <c r="C35" s="127">
        <f aca="true" t="shared" si="4" ref="C35:L35">SUM(C36,C39)</f>
        <v>138169</v>
      </c>
      <c r="D35" s="127">
        <f t="shared" si="4"/>
        <v>981359032.4264</v>
      </c>
      <c r="E35" s="127">
        <f t="shared" si="4"/>
        <v>87559</v>
      </c>
      <c r="F35" s="127">
        <f t="shared" si="4"/>
        <v>651368196.91</v>
      </c>
      <c r="G35" s="127">
        <f t="shared" si="4"/>
        <v>2860</v>
      </c>
      <c r="H35" s="127">
        <f t="shared" si="4"/>
        <v>7827935.27</v>
      </c>
      <c r="I35" s="127">
        <f t="shared" si="4"/>
        <v>978</v>
      </c>
      <c r="J35" s="127">
        <f t="shared" si="4"/>
        <v>62205974.47</v>
      </c>
      <c r="K35" s="127">
        <f t="shared" si="4"/>
        <v>46262</v>
      </c>
      <c r="L35" s="127">
        <f t="shared" si="4"/>
        <v>137527927.7442</v>
      </c>
    </row>
    <row r="36" spans="1:12" ht="19.5" customHeight="1">
      <c r="A36" s="116">
        <v>31</v>
      </c>
      <c r="B36" s="119" t="s">
        <v>131</v>
      </c>
      <c r="C36" s="127">
        <v>47930</v>
      </c>
      <c r="D36" s="127">
        <v>885704124.5364</v>
      </c>
      <c r="E36" s="127">
        <v>23571</v>
      </c>
      <c r="F36" s="127">
        <v>564037505.89</v>
      </c>
      <c r="G36" s="127">
        <v>474</v>
      </c>
      <c r="H36" s="127">
        <v>3946353.96</v>
      </c>
      <c r="I36" s="127">
        <v>206</v>
      </c>
      <c r="J36" s="127">
        <v>57119326.71</v>
      </c>
      <c r="K36" s="127">
        <v>23220</v>
      </c>
      <c r="L36" s="127">
        <v>118703053.2242</v>
      </c>
    </row>
    <row r="37" spans="1:12" ht="16.5" customHeight="1">
      <c r="A37" s="116">
        <v>32</v>
      </c>
      <c r="B37" s="120" t="s">
        <v>132</v>
      </c>
      <c r="C37" s="127">
        <v>37814</v>
      </c>
      <c r="D37" s="127">
        <v>875118082.0795</v>
      </c>
      <c r="E37" s="127">
        <v>17583</v>
      </c>
      <c r="F37" s="127">
        <v>554856317.51</v>
      </c>
      <c r="G37" s="127">
        <v>339</v>
      </c>
      <c r="H37" s="127">
        <v>3396089.69</v>
      </c>
      <c r="I37" s="127">
        <v>128</v>
      </c>
      <c r="J37" s="127">
        <v>56896021.74</v>
      </c>
      <c r="K37" s="127">
        <v>19535</v>
      </c>
      <c r="L37" s="127">
        <v>115905908.0886</v>
      </c>
    </row>
    <row r="38" spans="1:12" ht="16.5" customHeight="1">
      <c r="A38" s="116">
        <v>33</v>
      </c>
      <c r="B38" s="120" t="s">
        <v>115</v>
      </c>
      <c r="C38" s="127">
        <v>10116</v>
      </c>
      <c r="D38" s="127">
        <v>10586042.4569</v>
      </c>
      <c r="E38" s="127">
        <v>5988</v>
      </c>
      <c r="F38" s="127">
        <v>9181188.38</v>
      </c>
      <c r="G38" s="127">
        <v>135</v>
      </c>
      <c r="H38" s="127">
        <v>550264.27</v>
      </c>
      <c r="I38" s="127">
        <v>78</v>
      </c>
      <c r="J38" s="127">
        <v>223304.97</v>
      </c>
      <c r="K38" s="127">
        <v>3685</v>
      </c>
      <c r="L38" s="127">
        <v>2797145.1356</v>
      </c>
    </row>
    <row r="39" spans="1:12" ht="21" customHeight="1">
      <c r="A39" s="116">
        <v>34</v>
      </c>
      <c r="B39" s="119" t="s">
        <v>133</v>
      </c>
      <c r="C39" s="127">
        <v>90239</v>
      </c>
      <c r="D39" s="127">
        <v>95654907.89</v>
      </c>
      <c r="E39" s="127">
        <v>63988</v>
      </c>
      <c r="F39" s="127">
        <v>87330691.02</v>
      </c>
      <c r="G39" s="127">
        <v>2386</v>
      </c>
      <c r="H39" s="127">
        <v>3881581.31</v>
      </c>
      <c r="I39" s="127">
        <v>772</v>
      </c>
      <c r="J39" s="127">
        <v>5086647.76</v>
      </c>
      <c r="K39" s="127">
        <v>23042</v>
      </c>
      <c r="L39" s="127">
        <v>18824874.52</v>
      </c>
    </row>
    <row r="40" spans="1:12" ht="30" customHeight="1">
      <c r="A40" s="116">
        <v>35</v>
      </c>
      <c r="B40" s="120" t="s">
        <v>134</v>
      </c>
      <c r="C40" s="127">
        <v>27103</v>
      </c>
      <c r="D40" s="127">
        <v>53192868.03</v>
      </c>
      <c r="E40" s="127">
        <v>22636</v>
      </c>
      <c r="F40" s="127">
        <v>56676529.82</v>
      </c>
      <c r="G40" s="127">
        <v>860</v>
      </c>
      <c r="H40" s="127">
        <v>2621796.8</v>
      </c>
      <c r="I40" s="127">
        <v>349</v>
      </c>
      <c r="J40" s="127">
        <v>4798278.84</v>
      </c>
      <c r="K40" s="127">
        <v>3112</v>
      </c>
      <c r="L40" s="127">
        <v>5140262</v>
      </c>
    </row>
    <row r="41" spans="1:12" ht="21" customHeight="1">
      <c r="A41" s="116">
        <v>36</v>
      </c>
      <c r="B41" s="120" t="s">
        <v>118</v>
      </c>
      <c r="C41" s="127">
        <v>63136</v>
      </c>
      <c r="D41" s="127">
        <v>42462039.86</v>
      </c>
      <c r="E41" s="127">
        <v>41352</v>
      </c>
      <c r="F41" s="127">
        <v>30654161.2</v>
      </c>
      <c r="G41" s="127">
        <v>1526</v>
      </c>
      <c r="H41" s="127">
        <v>1259784.51</v>
      </c>
      <c r="I41" s="127">
        <v>423</v>
      </c>
      <c r="J41" s="127">
        <v>288368.92</v>
      </c>
      <c r="K41" s="127">
        <v>19930</v>
      </c>
      <c r="L41" s="127">
        <v>13684612.52</v>
      </c>
    </row>
    <row r="42" spans="1:12" ht="45" customHeight="1">
      <c r="A42" s="116">
        <v>37</v>
      </c>
      <c r="B42" s="119" t="s">
        <v>135</v>
      </c>
      <c r="C42" s="127">
        <v>53450</v>
      </c>
      <c r="D42" s="127">
        <v>285003039.837981</v>
      </c>
      <c r="E42" s="127">
        <v>32943</v>
      </c>
      <c r="F42" s="127">
        <v>356325759.469999</v>
      </c>
      <c r="G42" s="127">
        <v>572</v>
      </c>
      <c r="H42" s="127">
        <v>3579783.2</v>
      </c>
      <c r="I42" s="127">
        <v>606</v>
      </c>
      <c r="J42" s="127">
        <v>36472775.47</v>
      </c>
      <c r="K42" s="127">
        <v>25805</v>
      </c>
      <c r="L42" s="127">
        <v>29998261.45919</v>
      </c>
    </row>
    <row r="43" spans="1:12" ht="30" customHeight="1">
      <c r="A43" s="116">
        <v>38</v>
      </c>
      <c r="B43" s="121" t="s">
        <v>30</v>
      </c>
      <c r="C43" s="127">
        <v>7908</v>
      </c>
      <c r="D43" s="127">
        <v>13009217.42</v>
      </c>
      <c r="E43" s="127">
        <v>4838</v>
      </c>
      <c r="F43" s="127">
        <v>7211418.83</v>
      </c>
      <c r="G43" s="127">
        <v>67</v>
      </c>
      <c r="H43" s="127">
        <v>267822.16</v>
      </c>
      <c r="I43" s="127">
        <v>44</v>
      </c>
      <c r="J43" s="127">
        <v>66460</v>
      </c>
      <c r="K43" s="127">
        <v>3682</v>
      </c>
      <c r="L43" s="127">
        <v>5713962.88</v>
      </c>
    </row>
    <row r="44" spans="1:12" ht="51" customHeight="1">
      <c r="A44" s="116">
        <v>39</v>
      </c>
      <c r="B44" s="119" t="s">
        <v>136</v>
      </c>
      <c r="C44" s="127">
        <v>4102</v>
      </c>
      <c r="D44" s="127">
        <v>1991886</v>
      </c>
      <c r="E44" s="127">
        <v>3833</v>
      </c>
      <c r="F44" s="127">
        <v>7380017.9</v>
      </c>
      <c r="G44" s="127">
        <v>71</v>
      </c>
      <c r="H44" s="127">
        <v>34217</v>
      </c>
      <c r="I44" s="127">
        <v>23</v>
      </c>
      <c r="J44" s="127">
        <v>870173.4</v>
      </c>
      <c r="K44" s="127">
        <v>208</v>
      </c>
      <c r="L44" s="127">
        <v>100253.4</v>
      </c>
    </row>
    <row r="45" spans="1:12" ht="21.75" customHeight="1">
      <c r="A45" s="116">
        <v>40</v>
      </c>
      <c r="B45" s="118" t="s">
        <v>137</v>
      </c>
      <c r="C45" s="126">
        <f aca="true" t="shared" si="5" ref="C45:L45">SUM(C46:C51)</f>
        <v>50018</v>
      </c>
      <c r="D45" s="126">
        <f t="shared" si="5"/>
        <v>1358256.748</v>
      </c>
      <c r="E45" s="126">
        <f t="shared" si="5"/>
        <v>49355</v>
      </c>
      <c r="F45" s="126">
        <f t="shared" si="5"/>
        <v>2358855.4499999997</v>
      </c>
      <c r="G45" s="126">
        <f t="shared" si="5"/>
        <v>54</v>
      </c>
      <c r="H45" s="126">
        <f t="shared" si="5"/>
        <v>395693.82</v>
      </c>
      <c r="I45" s="126">
        <f t="shared" si="5"/>
        <v>442</v>
      </c>
      <c r="J45" s="126">
        <f t="shared" si="5"/>
        <v>28680.989999999998</v>
      </c>
      <c r="K45" s="126">
        <f t="shared" si="5"/>
        <v>621</v>
      </c>
      <c r="L45" s="126">
        <f t="shared" si="5"/>
        <v>25055.08</v>
      </c>
    </row>
    <row r="46" spans="1:12" ht="18.75" customHeight="1">
      <c r="A46" s="116">
        <v>41</v>
      </c>
      <c r="B46" s="119" t="s">
        <v>20</v>
      </c>
      <c r="C46" s="127">
        <v>31771</v>
      </c>
      <c r="D46" s="127">
        <v>557806.42</v>
      </c>
      <c r="E46" s="127">
        <v>31667</v>
      </c>
      <c r="F46" s="127">
        <v>815439.65</v>
      </c>
      <c r="G46" s="127">
        <v>7</v>
      </c>
      <c r="H46" s="127">
        <v>388195.2</v>
      </c>
      <c r="I46" s="127">
        <v>273</v>
      </c>
      <c r="J46" s="127">
        <v>15927.89</v>
      </c>
      <c r="K46" s="127">
        <v>131</v>
      </c>
      <c r="L46" s="127">
        <v>2194</v>
      </c>
    </row>
    <row r="47" spans="1:12" ht="21" customHeight="1">
      <c r="A47" s="116">
        <v>42</v>
      </c>
      <c r="B47" s="119" t="s">
        <v>21</v>
      </c>
      <c r="C47" s="127">
        <v>8822</v>
      </c>
      <c r="D47" s="127">
        <v>426952.08</v>
      </c>
      <c r="E47" s="127">
        <v>8340</v>
      </c>
      <c r="F47" s="127">
        <v>443995.06</v>
      </c>
      <c r="G47" s="127">
        <v>47</v>
      </c>
      <c r="H47" s="127">
        <v>7498.62</v>
      </c>
      <c r="I47" s="127">
        <v>39</v>
      </c>
      <c r="J47" s="127">
        <v>5172.9</v>
      </c>
      <c r="K47" s="127">
        <v>409</v>
      </c>
      <c r="L47" s="127">
        <v>19570.68</v>
      </c>
    </row>
    <row r="48" spans="1:12" ht="21" customHeight="1">
      <c r="A48" s="116">
        <v>43</v>
      </c>
      <c r="B48" s="119" t="s">
        <v>22</v>
      </c>
      <c r="C48" s="127">
        <v>416</v>
      </c>
      <c r="D48" s="127">
        <v>24442.26</v>
      </c>
      <c r="E48" s="127">
        <v>416</v>
      </c>
      <c r="F48" s="127">
        <v>44143.9</v>
      </c>
      <c r="G48" s="127"/>
      <c r="H48" s="127"/>
      <c r="I48" s="127">
        <v>1</v>
      </c>
      <c r="J48" s="127">
        <v>304</v>
      </c>
      <c r="K48" s="127">
        <v>3</v>
      </c>
      <c r="L48" s="127">
        <v>112</v>
      </c>
    </row>
    <row r="49" spans="1:12" ht="27" customHeight="1">
      <c r="A49" s="116">
        <v>44</v>
      </c>
      <c r="B49" s="119" t="s">
        <v>23</v>
      </c>
      <c r="C49" s="127">
        <v>5225</v>
      </c>
      <c r="D49" s="127">
        <v>263879.53</v>
      </c>
      <c r="E49" s="127">
        <v>5163</v>
      </c>
      <c r="F49" s="127">
        <v>273109.97</v>
      </c>
      <c r="G49" s="127"/>
      <c r="H49" s="127"/>
      <c r="I49" s="127">
        <v>13</v>
      </c>
      <c r="J49" s="127">
        <v>1991</v>
      </c>
      <c r="K49" s="127">
        <v>61</v>
      </c>
      <c r="L49" s="127">
        <v>2972</v>
      </c>
    </row>
    <row r="50" spans="1:12" ht="76.5" customHeight="1">
      <c r="A50" s="116">
        <v>45</v>
      </c>
      <c r="B50" s="119" t="s">
        <v>138</v>
      </c>
      <c r="C50" s="127">
        <v>1828</v>
      </c>
      <c r="D50" s="127">
        <v>15424.4</v>
      </c>
      <c r="E50" s="127">
        <v>1818</v>
      </c>
      <c r="F50" s="127">
        <v>661944.39</v>
      </c>
      <c r="G50" s="127"/>
      <c r="H50" s="127"/>
      <c r="I50" s="127">
        <v>51</v>
      </c>
      <c r="J50" s="127">
        <v>2361.6</v>
      </c>
      <c r="K50" s="127">
        <v>9</v>
      </c>
      <c r="L50" s="127">
        <v>110.4</v>
      </c>
    </row>
    <row r="51" spans="1:12" ht="24" customHeight="1">
      <c r="A51" s="116">
        <v>46</v>
      </c>
      <c r="B51" s="119" t="s">
        <v>139</v>
      </c>
      <c r="C51" s="127">
        <v>1956</v>
      </c>
      <c r="D51" s="127">
        <v>69752.058</v>
      </c>
      <c r="E51" s="127">
        <v>1951</v>
      </c>
      <c r="F51" s="127">
        <v>120222.48</v>
      </c>
      <c r="G51" s="127"/>
      <c r="H51" s="127"/>
      <c r="I51" s="127">
        <v>65</v>
      </c>
      <c r="J51" s="127">
        <v>2923.6</v>
      </c>
      <c r="K51" s="127">
        <v>8</v>
      </c>
      <c r="L51" s="127">
        <v>96</v>
      </c>
    </row>
    <row r="52" spans="1:12" ht="28.5" customHeight="1">
      <c r="A52" s="116">
        <v>47</v>
      </c>
      <c r="B52" s="118" t="s">
        <v>129</v>
      </c>
      <c r="C52" s="126">
        <v>346749</v>
      </c>
      <c r="D52" s="126">
        <v>110914257.2</v>
      </c>
      <c r="E52" s="126">
        <v>156507</v>
      </c>
      <c r="F52" s="126">
        <v>50311304.16</v>
      </c>
      <c r="G52" s="126">
        <v>7</v>
      </c>
      <c r="H52" s="126">
        <v>12374.4</v>
      </c>
      <c r="I52" s="126">
        <v>342600</v>
      </c>
      <c r="J52" s="126">
        <v>142996246.85</v>
      </c>
      <c r="K52" s="127">
        <v>4146</v>
      </c>
      <c r="L52" s="126">
        <v>1427596.96</v>
      </c>
    </row>
    <row r="53" spans="1:12" ht="15">
      <c r="A53" s="116">
        <v>48</v>
      </c>
      <c r="B53" s="117" t="s">
        <v>128</v>
      </c>
      <c r="C53" s="126">
        <f aca="true" t="shared" si="6" ref="C53:L53">SUM(C6,C25,C34,C45,C52)</f>
        <v>1587805</v>
      </c>
      <c r="D53" s="126">
        <f t="shared" si="6"/>
        <v>3330622580.905881</v>
      </c>
      <c r="E53" s="126">
        <f t="shared" si="6"/>
        <v>1156954</v>
      </c>
      <c r="F53" s="126">
        <f t="shared" si="6"/>
        <v>2870321430.279999</v>
      </c>
      <c r="G53" s="126">
        <f t="shared" si="6"/>
        <v>24211</v>
      </c>
      <c r="H53" s="126">
        <f t="shared" si="6"/>
        <v>993099079.68</v>
      </c>
      <c r="I53" s="126">
        <f t="shared" si="6"/>
        <v>397119</v>
      </c>
      <c r="J53" s="126">
        <f t="shared" si="6"/>
        <v>309274873.79</v>
      </c>
      <c r="K53" s="126">
        <f t="shared" si="6"/>
        <v>207078</v>
      </c>
      <c r="L53" s="126">
        <f t="shared" si="6"/>
        <v>277158790.31618994</v>
      </c>
    </row>
    <row r="54" spans="3:12" ht="12">
      <c r="C54" s="74"/>
      <c r="D54" s="80"/>
      <c r="E54" s="80"/>
      <c r="F54" s="80"/>
      <c r="G54" s="74"/>
      <c r="H54" s="74"/>
      <c r="I54" s="74"/>
      <c r="J54" s="74"/>
      <c r="K54" s="74"/>
      <c r="L54" s="74"/>
    </row>
    <row r="55" spans="2:12" ht="12.75">
      <c r="B55" s="78" t="s">
        <v>83</v>
      </c>
      <c r="C55" s="74"/>
      <c r="D55" s="80"/>
      <c r="E55" s="80"/>
      <c r="F55" s="80"/>
      <c r="G55" s="74"/>
      <c r="H55" s="74"/>
      <c r="I55" s="74"/>
      <c r="J55" s="74"/>
      <c r="K55" s="74"/>
      <c r="L55" s="74"/>
    </row>
    <row r="56" spans="2:12" ht="12.75">
      <c r="B56" s="78" t="s">
        <v>84</v>
      </c>
      <c r="C56" s="74"/>
      <c r="D56" s="80"/>
      <c r="E56" s="80"/>
      <c r="F56" s="80"/>
      <c r="G56" s="74"/>
      <c r="H56" s="74"/>
      <c r="I56" s="74"/>
      <c r="J56" s="74"/>
      <c r="K56" s="74"/>
      <c r="L56" s="74"/>
    </row>
    <row r="57" ht="12.75">
      <c r="B57" s="78" t="s">
        <v>87</v>
      </c>
    </row>
    <row r="58" ht="12">
      <c r="B58" s="71" t="s">
        <v>88</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&amp;LC601BDDC&amp;CФорма № Зведений- 10 (судовий збір), Підрозділ: Державна судова адміністрація України,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K44"/>
  <sheetViews>
    <sheetView zoomScalePageLayoutView="0" workbookViewId="0" topLeftCell="A1">
      <selection activeCell="A2" sqref="A2"/>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0" t="s">
        <v>0</v>
      </c>
      <c r="B3" s="140" t="s">
        <v>32</v>
      </c>
      <c r="C3" s="140"/>
      <c r="D3" s="140"/>
      <c r="E3" s="141" t="s">
        <v>7</v>
      </c>
      <c r="F3" s="141" t="s">
        <v>25</v>
      </c>
    </row>
    <row r="4" spans="1:6" s="3" customFormat="1" ht="14.25" customHeight="1">
      <c r="A4" s="140"/>
      <c r="B4" s="140"/>
      <c r="C4" s="140"/>
      <c r="D4" s="140"/>
      <c r="E4" s="141"/>
      <c r="F4" s="141"/>
    </row>
    <row r="5" spans="1:6" s="3" customFormat="1" ht="23.25" customHeight="1">
      <c r="A5" s="68">
        <v>1</v>
      </c>
      <c r="B5" s="143" t="s">
        <v>33</v>
      </c>
      <c r="C5" s="143"/>
      <c r="D5" s="143"/>
      <c r="E5" s="125">
        <f>SUM(E6:E31)</f>
        <v>0</v>
      </c>
      <c r="F5" s="125">
        <f>SUM(F6:F31)</f>
        <v>0</v>
      </c>
    </row>
    <row r="6" spans="1:6" s="3" customFormat="1" ht="19.5" customHeight="1">
      <c r="A6" s="68">
        <v>2</v>
      </c>
      <c r="B6" s="137" t="s">
        <v>79</v>
      </c>
      <c r="C6" s="138"/>
      <c r="D6" s="139"/>
      <c r="E6" s="123"/>
      <c r="F6" s="124"/>
    </row>
    <row r="7" spans="1:6" s="3" customFormat="1" ht="21.75" customHeight="1">
      <c r="A7" s="68">
        <v>3</v>
      </c>
      <c r="B7" s="137" t="s">
        <v>77</v>
      </c>
      <c r="C7" s="138"/>
      <c r="D7" s="139"/>
      <c r="E7" s="123"/>
      <c r="F7" s="123"/>
    </row>
    <row r="8" spans="1:6" s="3" customFormat="1" ht="15.75" customHeight="1">
      <c r="A8" s="68">
        <v>4</v>
      </c>
      <c r="B8" s="137" t="s">
        <v>34</v>
      </c>
      <c r="C8" s="138"/>
      <c r="D8" s="139"/>
      <c r="E8" s="123"/>
      <c r="F8" s="123"/>
    </row>
    <row r="9" spans="1:6" s="3" customFormat="1" ht="41.25" customHeight="1">
      <c r="A9" s="68">
        <v>5</v>
      </c>
      <c r="B9" s="137" t="s">
        <v>80</v>
      </c>
      <c r="C9" s="138"/>
      <c r="D9" s="139"/>
      <c r="E9" s="123"/>
      <c r="F9" s="123"/>
    </row>
    <row r="10" spans="1:6" s="3" customFormat="1" ht="27" customHeight="1">
      <c r="A10" s="68">
        <v>6</v>
      </c>
      <c r="B10" s="137" t="s">
        <v>82</v>
      </c>
      <c r="C10" s="138"/>
      <c r="D10" s="139"/>
      <c r="E10" s="123"/>
      <c r="F10" s="123"/>
    </row>
    <row r="11" spans="1:6" s="3" customFormat="1" ht="15.75" customHeight="1">
      <c r="A11" s="68">
        <v>7</v>
      </c>
      <c r="B11" s="75" t="s">
        <v>35</v>
      </c>
      <c r="C11" s="76"/>
      <c r="D11" s="77"/>
      <c r="E11" s="123"/>
      <c r="F11" s="123"/>
    </row>
    <row r="12" spans="1:6" s="3" customFormat="1" ht="16.5" customHeight="1">
      <c r="A12" s="68">
        <v>8</v>
      </c>
      <c r="B12" s="75" t="s">
        <v>36</v>
      </c>
      <c r="C12" s="76"/>
      <c r="D12" s="77"/>
      <c r="E12" s="123"/>
      <c r="F12" s="123"/>
    </row>
    <row r="13" spans="1:6" s="3" customFormat="1" ht="15.75" customHeight="1">
      <c r="A13" s="68">
        <v>9</v>
      </c>
      <c r="B13" s="75" t="s">
        <v>37</v>
      </c>
      <c r="C13" s="76"/>
      <c r="D13" s="77"/>
      <c r="E13" s="123"/>
      <c r="F13" s="123"/>
    </row>
    <row r="14" spans="1:6" s="3" customFormat="1" ht="27" customHeight="1">
      <c r="A14" s="68">
        <v>10</v>
      </c>
      <c r="B14" s="137" t="s">
        <v>81</v>
      </c>
      <c r="C14" s="138"/>
      <c r="D14" s="139"/>
      <c r="E14" s="123"/>
      <c r="F14" s="123"/>
    </row>
    <row r="15" spans="1:6" s="3" customFormat="1" ht="21" customHeight="1">
      <c r="A15" s="68">
        <v>11</v>
      </c>
      <c r="B15" s="75" t="s">
        <v>9</v>
      </c>
      <c r="C15" s="76"/>
      <c r="D15" s="77"/>
      <c r="E15" s="123"/>
      <c r="F15" s="123"/>
    </row>
    <row r="16" spans="1:6" s="3" customFormat="1" ht="19.5" customHeight="1">
      <c r="A16" s="68">
        <v>12</v>
      </c>
      <c r="B16" s="75" t="s">
        <v>38</v>
      </c>
      <c r="C16" s="76"/>
      <c r="D16" s="77"/>
      <c r="E16" s="123"/>
      <c r="F16" s="123"/>
    </row>
    <row r="17" spans="1:6" s="3" customFormat="1" ht="24" customHeight="1">
      <c r="A17" s="68">
        <v>13</v>
      </c>
      <c r="B17" s="136" t="s">
        <v>10</v>
      </c>
      <c r="C17" s="136"/>
      <c r="D17" s="136"/>
      <c r="E17" s="123"/>
      <c r="F17" s="123"/>
    </row>
    <row r="18" spans="1:6" s="3" customFormat="1" ht="37.5" customHeight="1">
      <c r="A18" s="68">
        <v>14</v>
      </c>
      <c r="B18" s="136" t="s">
        <v>11</v>
      </c>
      <c r="C18" s="136"/>
      <c r="D18" s="136"/>
      <c r="E18" s="123"/>
      <c r="F18" s="123"/>
    </row>
    <row r="19" spans="1:6" s="3" customFormat="1" ht="27.75" customHeight="1">
      <c r="A19" s="68">
        <v>15</v>
      </c>
      <c r="B19" s="136" t="s">
        <v>12</v>
      </c>
      <c r="C19" s="136"/>
      <c r="D19" s="136"/>
      <c r="E19" s="123"/>
      <c r="F19" s="123"/>
    </row>
    <row r="20" spans="1:6" s="3" customFormat="1" ht="36" customHeight="1">
      <c r="A20" s="68">
        <v>16</v>
      </c>
      <c r="B20" s="136" t="s">
        <v>13</v>
      </c>
      <c r="C20" s="136"/>
      <c r="D20" s="136"/>
      <c r="E20" s="123"/>
      <c r="F20" s="123"/>
    </row>
    <row r="21" spans="1:6" s="3" customFormat="1" ht="17.25" customHeight="1">
      <c r="A21" s="68">
        <v>17</v>
      </c>
      <c r="B21" s="136" t="s">
        <v>39</v>
      </c>
      <c r="C21" s="136"/>
      <c r="D21" s="136"/>
      <c r="E21" s="123"/>
      <c r="F21" s="123"/>
    </row>
    <row r="22" spans="1:6" s="3" customFormat="1" ht="48.75" customHeight="1">
      <c r="A22" s="68">
        <v>18</v>
      </c>
      <c r="B22" s="136" t="s">
        <v>14</v>
      </c>
      <c r="C22" s="136"/>
      <c r="D22" s="136"/>
      <c r="E22" s="123"/>
      <c r="F22" s="123"/>
    </row>
    <row r="23" spans="1:6" s="3" customFormat="1" ht="40.5" customHeight="1">
      <c r="A23" s="68">
        <v>19</v>
      </c>
      <c r="B23" s="136" t="s">
        <v>15</v>
      </c>
      <c r="C23" s="136"/>
      <c r="D23" s="136"/>
      <c r="E23" s="123"/>
      <c r="F23" s="123"/>
    </row>
    <row r="24" spans="1:6" s="3" customFormat="1" ht="45" customHeight="1">
      <c r="A24" s="68">
        <v>20</v>
      </c>
      <c r="B24" s="136" t="s">
        <v>40</v>
      </c>
      <c r="C24" s="136"/>
      <c r="D24" s="136"/>
      <c r="E24" s="123"/>
      <c r="F24" s="123"/>
    </row>
    <row r="25" spans="1:6" s="3" customFormat="1" ht="48" customHeight="1">
      <c r="A25" s="68">
        <v>21</v>
      </c>
      <c r="B25" s="136" t="s">
        <v>16</v>
      </c>
      <c r="C25" s="136"/>
      <c r="D25" s="136"/>
      <c r="E25" s="123"/>
      <c r="F25" s="123"/>
    </row>
    <row r="26" spans="1:6" s="3" customFormat="1" ht="47.25" customHeight="1">
      <c r="A26" s="68">
        <v>22</v>
      </c>
      <c r="B26" s="136" t="s">
        <v>17</v>
      </c>
      <c r="C26" s="136"/>
      <c r="D26" s="136"/>
      <c r="E26" s="123"/>
      <c r="F26" s="123"/>
    </row>
    <row r="27" spans="1:6" s="3" customFormat="1" ht="36" customHeight="1">
      <c r="A27" s="68">
        <v>23</v>
      </c>
      <c r="B27" s="136" t="s">
        <v>18</v>
      </c>
      <c r="C27" s="136"/>
      <c r="D27" s="136"/>
      <c r="E27" s="123"/>
      <c r="F27" s="123"/>
    </row>
    <row r="28" spans="1:6" s="3" customFormat="1" ht="53.25" customHeight="1">
      <c r="A28" s="68">
        <v>24</v>
      </c>
      <c r="B28" s="136" t="s">
        <v>19</v>
      </c>
      <c r="C28" s="136"/>
      <c r="D28" s="136"/>
      <c r="E28" s="123"/>
      <c r="F28" s="123"/>
    </row>
    <row r="29" spans="1:6" s="3" customFormat="1" ht="26.25" customHeight="1">
      <c r="A29" s="68">
        <v>25</v>
      </c>
      <c r="B29" s="136" t="s">
        <v>24</v>
      </c>
      <c r="C29" s="136"/>
      <c r="D29" s="136"/>
      <c r="E29" s="123"/>
      <c r="F29" s="123"/>
    </row>
    <row r="30" spans="1:6" s="3" customFormat="1" ht="32.25" customHeight="1">
      <c r="A30" s="68">
        <v>26</v>
      </c>
      <c r="B30" s="136" t="s">
        <v>41</v>
      </c>
      <c r="C30" s="136"/>
      <c r="D30" s="136"/>
      <c r="E30" s="123"/>
      <c r="F30" s="123"/>
    </row>
    <row r="31" spans="1:6" s="3" customFormat="1" ht="39" customHeight="1">
      <c r="A31" s="69">
        <v>27</v>
      </c>
      <c r="B31" s="136" t="s">
        <v>75</v>
      </c>
      <c r="C31" s="136"/>
      <c r="D31" s="136"/>
      <c r="E31" s="123"/>
      <c r="F31" s="123"/>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&amp;LC601BDDC&amp;CФорма № Зведений- 10 (судовий збір), Підрозділ: Державна судова адміністрація України,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selection activeCell="A2" sqref="A2"/>
    </sheetView>
  </sheetViews>
  <sheetFormatPr defaultColWidth="9.140625" defaultRowHeight="12.75"/>
  <cols>
    <col min="1" max="1" width="4.7109375" style="0" customWidth="1"/>
    <col min="2" max="2" width="67.7109375" style="0" customWidth="1"/>
    <col min="3" max="3" width="15.421875" style="0" customWidth="1"/>
    <col min="4" max="4" width="17.00390625" style="0" customWidth="1"/>
    <col min="5" max="5" width="16.00390625" style="0" customWidth="1"/>
    <col min="6" max="6" width="17.140625" style="0" customWidth="1"/>
  </cols>
  <sheetData>
    <row r="1" spans="1:6" ht="18.75" customHeight="1">
      <c r="A1" s="91"/>
      <c r="B1" s="92" t="s">
        <v>94</v>
      </c>
      <c r="C1" s="92"/>
      <c r="D1" s="92"/>
      <c r="E1" s="91"/>
      <c r="F1" s="91"/>
    </row>
    <row r="2" spans="1:6" ht="12.75">
      <c r="A2" s="91"/>
      <c r="B2" s="93"/>
      <c r="C2" s="93"/>
      <c r="D2" s="93"/>
      <c r="E2" s="91"/>
      <c r="F2" s="91"/>
    </row>
    <row r="3" spans="1:6" ht="44.25" customHeight="1">
      <c r="A3" s="94" t="s">
        <v>0</v>
      </c>
      <c r="B3" s="152" t="s">
        <v>32</v>
      </c>
      <c r="C3" s="153"/>
      <c r="D3" s="154"/>
      <c r="E3" s="95" t="s">
        <v>7</v>
      </c>
      <c r="F3" s="95" t="s">
        <v>25</v>
      </c>
    </row>
    <row r="4" spans="1:6" ht="18" customHeight="1">
      <c r="A4" s="96">
        <v>1</v>
      </c>
      <c r="B4" s="155" t="s">
        <v>95</v>
      </c>
      <c r="C4" s="156"/>
      <c r="D4" s="157"/>
      <c r="E4" s="122">
        <f>SUM(E5:E25)</f>
        <v>202028</v>
      </c>
      <c r="F4" s="122">
        <f>SUM(F5:F25)</f>
        <v>232352327.63709</v>
      </c>
    </row>
    <row r="5" spans="1:6" ht="20.25" customHeight="1">
      <c r="A5" s="96">
        <v>2</v>
      </c>
      <c r="B5" s="145" t="s">
        <v>96</v>
      </c>
      <c r="C5" s="146"/>
      <c r="D5" s="147"/>
      <c r="E5" s="123">
        <v>20767</v>
      </c>
      <c r="F5" s="124">
        <v>14828173.85999</v>
      </c>
    </row>
    <row r="6" spans="1:6" ht="28.5" customHeight="1">
      <c r="A6" s="96">
        <v>3</v>
      </c>
      <c r="B6" s="145" t="s">
        <v>97</v>
      </c>
      <c r="C6" s="146"/>
      <c r="D6" s="147"/>
      <c r="E6" s="123">
        <v>2006</v>
      </c>
      <c r="F6" s="124">
        <v>3191469.4</v>
      </c>
    </row>
    <row r="7" spans="1:6" ht="20.25" customHeight="1">
      <c r="A7" s="96">
        <v>4</v>
      </c>
      <c r="B7" s="145" t="s">
        <v>98</v>
      </c>
      <c r="C7" s="146"/>
      <c r="D7" s="147"/>
      <c r="E7" s="123">
        <v>71027</v>
      </c>
      <c r="F7" s="124">
        <v>42617357.57</v>
      </c>
    </row>
    <row r="8" spans="1:6" ht="41.25" customHeight="1">
      <c r="A8" s="96">
        <v>5</v>
      </c>
      <c r="B8" s="145" t="s">
        <v>99</v>
      </c>
      <c r="C8" s="146"/>
      <c r="D8" s="147"/>
      <c r="E8" s="123">
        <v>176</v>
      </c>
      <c r="F8" s="124">
        <v>166962.77</v>
      </c>
    </row>
    <row r="9" spans="1:6" ht="30.75" customHeight="1">
      <c r="A9" s="96">
        <v>6</v>
      </c>
      <c r="B9" s="145" t="s">
        <v>100</v>
      </c>
      <c r="C9" s="146"/>
      <c r="D9" s="147"/>
      <c r="E9" s="123">
        <v>2883</v>
      </c>
      <c r="F9" s="124">
        <v>2103294.2</v>
      </c>
    </row>
    <row r="10" spans="1:6" ht="18" customHeight="1">
      <c r="A10" s="96">
        <v>7</v>
      </c>
      <c r="B10" s="145" t="s">
        <v>101</v>
      </c>
      <c r="C10" s="146"/>
      <c r="D10" s="147"/>
      <c r="E10" s="123">
        <v>1920</v>
      </c>
      <c r="F10" s="124">
        <v>3984262.7</v>
      </c>
    </row>
    <row r="11" spans="1:6" ht="28.5" customHeight="1">
      <c r="A11" s="96">
        <v>8</v>
      </c>
      <c r="B11" s="145" t="s">
        <v>102</v>
      </c>
      <c r="C11" s="146"/>
      <c r="D11" s="147"/>
      <c r="E11" s="123">
        <v>2914</v>
      </c>
      <c r="F11" s="124">
        <v>3396410.98</v>
      </c>
    </row>
    <row r="12" spans="1:6" ht="29.25" customHeight="1">
      <c r="A12" s="96">
        <v>9</v>
      </c>
      <c r="B12" s="145" t="s">
        <v>81</v>
      </c>
      <c r="C12" s="146"/>
      <c r="D12" s="147"/>
      <c r="E12" s="123">
        <v>2026</v>
      </c>
      <c r="F12" s="124">
        <v>1433983.34</v>
      </c>
    </row>
    <row r="13" spans="1:6" ht="20.25" customHeight="1">
      <c r="A13" s="96">
        <v>10</v>
      </c>
      <c r="B13" s="145" t="s">
        <v>103</v>
      </c>
      <c r="C13" s="146"/>
      <c r="D13" s="147"/>
      <c r="E13" s="123">
        <v>20150</v>
      </c>
      <c r="F13" s="124">
        <v>17238697.0027</v>
      </c>
    </row>
    <row r="14" spans="1:6" ht="21" customHeight="1">
      <c r="A14" s="96">
        <v>11</v>
      </c>
      <c r="B14" s="145" t="s">
        <v>104</v>
      </c>
      <c r="C14" s="146"/>
      <c r="D14" s="147"/>
      <c r="E14" s="123">
        <v>7999</v>
      </c>
      <c r="F14" s="124">
        <v>6114427.5123</v>
      </c>
    </row>
    <row r="15" spans="1:6" ht="20.25" customHeight="1">
      <c r="A15" s="96">
        <v>12</v>
      </c>
      <c r="B15" s="145" t="s">
        <v>105</v>
      </c>
      <c r="C15" s="146"/>
      <c r="D15" s="147"/>
      <c r="E15" s="123">
        <v>103</v>
      </c>
      <c r="F15" s="124">
        <v>65984</v>
      </c>
    </row>
    <row r="16" spans="1:6" ht="30" customHeight="1">
      <c r="A16" s="96">
        <v>13</v>
      </c>
      <c r="B16" s="145" t="s">
        <v>106</v>
      </c>
      <c r="C16" s="146"/>
      <c r="D16" s="147"/>
      <c r="E16" s="123">
        <v>3779</v>
      </c>
      <c r="F16" s="124">
        <v>1530813.3</v>
      </c>
    </row>
    <row r="17" spans="1:6" ht="20.25" customHeight="1">
      <c r="A17" s="96">
        <v>14</v>
      </c>
      <c r="B17" s="145" t="s">
        <v>107</v>
      </c>
      <c r="C17" s="146"/>
      <c r="D17" s="147"/>
      <c r="E17" s="123">
        <v>12904</v>
      </c>
      <c r="F17" s="124">
        <v>9336199.302</v>
      </c>
    </row>
    <row r="18" spans="1:6" ht="27" customHeight="1">
      <c r="A18" s="96">
        <v>15</v>
      </c>
      <c r="B18" s="145" t="s">
        <v>108</v>
      </c>
      <c r="C18" s="146"/>
      <c r="D18" s="147"/>
      <c r="E18" s="123">
        <v>825</v>
      </c>
      <c r="F18" s="124">
        <v>734074.78</v>
      </c>
    </row>
    <row r="19" spans="1:6" ht="54.75" customHeight="1">
      <c r="A19" s="96">
        <v>16</v>
      </c>
      <c r="B19" s="145" t="s">
        <v>109</v>
      </c>
      <c r="C19" s="146"/>
      <c r="D19" s="147"/>
      <c r="E19" s="123">
        <v>341</v>
      </c>
      <c r="F19" s="124">
        <v>964144.5559</v>
      </c>
    </row>
    <row r="20" spans="1:6" ht="21" customHeight="1">
      <c r="A20" s="96">
        <v>17</v>
      </c>
      <c r="B20" s="145" t="s">
        <v>141</v>
      </c>
      <c r="C20" s="146"/>
      <c r="D20" s="147"/>
      <c r="E20" s="123">
        <v>703</v>
      </c>
      <c r="F20" s="124">
        <v>601264</v>
      </c>
    </row>
    <row r="21" spans="1:6" ht="30" customHeight="1">
      <c r="A21" s="96">
        <v>18</v>
      </c>
      <c r="B21" s="145" t="s">
        <v>140</v>
      </c>
      <c r="C21" s="146"/>
      <c r="D21" s="147"/>
      <c r="E21" s="123">
        <v>372</v>
      </c>
      <c r="F21" s="124">
        <v>271304.8</v>
      </c>
    </row>
    <row r="22" spans="1:6" ht="57" customHeight="1">
      <c r="A22" s="96">
        <v>19</v>
      </c>
      <c r="B22" s="149" t="s">
        <v>142</v>
      </c>
      <c r="C22" s="149"/>
      <c r="D22" s="149"/>
      <c r="E22" s="123">
        <v>93</v>
      </c>
      <c r="F22" s="124">
        <v>83210.89</v>
      </c>
    </row>
    <row r="23" spans="1:6" ht="30.75" customHeight="1">
      <c r="A23" s="96">
        <v>20</v>
      </c>
      <c r="B23" s="145" t="s">
        <v>143</v>
      </c>
      <c r="C23" s="146"/>
      <c r="D23" s="147"/>
      <c r="E23" s="123">
        <v>43302</v>
      </c>
      <c r="F23" s="124">
        <v>111176409.1354</v>
      </c>
    </row>
    <row r="24" spans="1:6" ht="30" customHeight="1">
      <c r="A24" s="96">
        <v>21</v>
      </c>
      <c r="B24" s="145" t="s">
        <v>144</v>
      </c>
      <c r="C24" s="146"/>
      <c r="D24" s="147"/>
      <c r="E24" s="123">
        <v>5863</v>
      </c>
      <c r="F24" s="124">
        <v>8996315.7888</v>
      </c>
    </row>
    <row r="25" spans="1:6" ht="55.5" customHeight="1">
      <c r="A25" s="96">
        <v>22</v>
      </c>
      <c r="B25" s="145" t="s">
        <v>145</v>
      </c>
      <c r="C25" s="146"/>
      <c r="D25" s="147"/>
      <c r="E25" s="123">
        <v>1875</v>
      </c>
      <c r="F25" s="124">
        <v>3517567.75</v>
      </c>
    </row>
    <row r="26" spans="1:6" ht="12.75">
      <c r="A26" s="97"/>
      <c r="B26" s="97"/>
      <c r="C26" s="97"/>
      <c r="D26" s="97"/>
      <c r="E26" s="97"/>
      <c r="F26" s="97"/>
    </row>
    <row r="27" spans="1:11" ht="33.75" customHeight="1">
      <c r="A27" s="98"/>
      <c r="B27" s="191" t="s">
        <v>158</v>
      </c>
      <c r="C27" s="83"/>
      <c r="D27" s="86" t="s">
        <v>147</v>
      </c>
      <c r="E27" s="150" t="s">
        <v>148</v>
      </c>
      <c r="F27" s="150"/>
      <c r="I27" s="100"/>
      <c r="J27" s="100"/>
      <c r="K27" s="100"/>
    </row>
    <row r="28" spans="1:11" ht="15.75">
      <c r="A28" s="99"/>
      <c r="B28" s="82"/>
      <c r="C28" s="90" t="s">
        <v>78</v>
      </c>
      <c r="D28" s="54"/>
      <c r="E28" s="90" t="s">
        <v>89</v>
      </c>
      <c r="I28" s="101"/>
      <c r="J28" s="97"/>
      <c r="K28" s="97"/>
    </row>
    <row r="29" spans="1:11" ht="14.25">
      <c r="A29" s="102"/>
      <c r="B29" s="55" t="s">
        <v>76</v>
      </c>
      <c r="C29" s="83"/>
      <c r="D29" s="85" t="s">
        <v>147</v>
      </c>
      <c r="E29" s="151" t="s">
        <v>149</v>
      </c>
      <c r="F29" s="151"/>
      <c r="I29" s="103"/>
      <c r="J29" s="97"/>
      <c r="K29" s="97"/>
    </row>
    <row r="30" spans="1:11" ht="14.25">
      <c r="A30" s="102"/>
      <c r="B30" s="44"/>
      <c r="C30" s="90" t="s">
        <v>78</v>
      </c>
      <c r="E30" s="90" t="s">
        <v>89</v>
      </c>
      <c r="I30" s="103"/>
      <c r="J30" s="97"/>
      <c r="K30" s="97"/>
    </row>
    <row r="31" spans="1:11" ht="15" customHeight="1">
      <c r="A31" s="104"/>
      <c r="B31" s="44"/>
      <c r="C31" s="84"/>
      <c r="I31" s="106"/>
      <c r="J31" s="106"/>
      <c r="K31" s="107"/>
    </row>
    <row r="32" spans="1:11" ht="15" customHeight="1">
      <c r="A32" s="108" t="s">
        <v>147</v>
      </c>
      <c r="B32" s="65" t="s">
        <v>90</v>
      </c>
      <c r="C32" s="148" t="s">
        <v>150</v>
      </c>
      <c r="D32" s="148"/>
      <c r="E32" s="45" t="s">
        <v>147</v>
      </c>
      <c r="I32" s="109"/>
      <c r="J32" s="106"/>
      <c r="K32" s="107"/>
    </row>
    <row r="33" spans="1:11" ht="15" customHeight="1">
      <c r="A33" s="108" t="s">
        <v>147</v>
      </c>
      <c r="B33" s="66" t="s">
        <v>91</v>
      </c>
      <c r="C33" s="144" t="s">
        <v>147</v>
      </c>
      <c r="D33" s="144"/>
      <c r="E33" s="89"/>
      <c r="I33" s="110"/>
      <c r="J33" s="110"/>
      <c r="K33" s="110"/>
    </row>
    <row r="34" spans="1:11" ht="15.75" customHeight="1">
      <c r="A34" s="111"/>
      <c r="B34" s="67" t="s">
        <v>92</v>
      </c>
      <c r="C34" s="144" t="s">
        <v>151</v>
      </c>
      <c r="D34" s="144"/>
      <c r="F34" s="128" t="s">
        <v>152</v>
      </c>
      <c r="I34" s="106"/>
      <c r="J34" s="106"/>
      <c r="K34" s="107"/>
    </row>
    <row r="35" spans="1:11" ht="12.75">
      <c r="A35" s="111"/>
      <c r="B35" s="112"/>
      <c r="C35" s="112"/>
      <c r="D35" s="112"/>
      <c r="E35" s="113"/>
      <c r="F35" s="113"/>
      <c r="G35" s="114"/>
      <c r="H35" s="105"/>
      <c r="I35" s="106"/>
      <c r="J35" s="106"/>
      <c r="K35" s="107"/>
    </row>
    <row r="36" spans="1:11" ht="12.75">
      <c r="A36" s="104"/>
      <c r="B36" s="115"/>
      <c r="C36" s="115"/>
      <c r="D36" s="115"/>
      <c r="E36" s="104"/>
      <c r="F36" s="104"/>
      <c r="G36" s="97"/>
      <c r="H36" s="97"/>
      <c r="I36" s="97"/>
      <c r="J36" s="97"/>
      <c r="K36" s="97"/>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&amp;LC601BDDC&amp;CФорма № Зведений- 10 (судовий збір), Підрозділ: Державна судова адміністрація України,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sydorova</cp:lastModifiedBy>
  <cp:lastPrinted>2017-02-06T10:03:46Z</cp:lastPrinted>
  <dcterms:created xsi:type="dcterms:W3CDTF">2015-09-09T10:27:37Z</dcterms:created>
  <dcterms:modified xsi:type="dcterms:W3CDTF">2018-02-14T08:55:28Z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збір)_4.2017 Укр.</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C601BDDC</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